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865" windowHeight="7905" activeTab="2"/>
  </bookViews>
  <sheets>
    <sheet name="Prijmy" sheetId="1" r:id="rId1"/>
    <sheet name="Výdavky" sheetId="2" r:id="rId2"/>
    <sheet name="KV2010 SMK (2)" sheetId="3" r:id="rId3"/>
    <sheet name="KV2011" sheetId="4" r:id="rId4"/>
    <sheet name="KV2012" sheetId="5" r:id="rId5"/>
  </sheets>
  <definedNames/>
  <calcPr fullCalcOnLoad="1"/>
</workbook>
</file>

<file path=xl/sharedStrings.xml><?xml version="1.0" encoding="utf-8"?>
<sst xmlns="http://schemas.openxmlformats.org/spreadsheetml/2006/main" count="639" uniqueCount="290">
  <si>
    <t>Bežné príjmy</t>
  </si>
  <si>
    <t>kód zdroja</t>
  </si>
  <si>
    <t>ekon. klasif.</t>
  </si>
  <si>
    <t>Správne poplatky</t>
  </si>
  <si>
    <t xml:space="preserve"> z toho:      Spoločný stavebný úrad</t>
  </si>
  <si>
    <t xml:space="preserve">                  Matrika</t>
  </si>
  <si>
    <t>Nájomné</t>
  </si>
  <si>
    <t>Ostatné príjmy</t>
  </si>
  <si>
    <t>Matrika - dotácia</t>
  </si>
  <si>
    <t xml:space="preserve">Domov dôchodcov </t>
  </si>
  <si>
    <t>Spoločný stavebný úrad dotácia</t>
  </si>
  <si>
    <t>ŠFRB</t>
  </si>
  <si>
    <t>Kreditné úroky</t>
  </si>
  <si>
    <t>Suma bežných príjmov</t>
  </si>
  <si>
    <t>Suma bežných výdavkov</t>
  </si>
  <si>
    <t>Kapitálové príjmy</t>
  </si>
  <si>
    <t>Príjmy z predaja mests.bytov</t>
  </si>
  <si>
    <t>Predaj nehnuteľného majetku</t>
  </si>
  <si>
    <t>Pozemky</t>
  </si>
  <si>
    <t>Odpredaj bytov neplatiči</t>
  </si>
  <si>
    <t>Použitie fondov /z min.rokov/</t>
  </si>
  <si>
    <t>Suma kapitálových príjmov</t>
  </si>
  <si>
    <t>Suma kapitálových výdavkov</t>
  </si>
  <si>
    <t>Finančné operácie</t>
  </si>
  <si>
    <t>Splácanie úverov, istina</t>
  </si>
  <si>
    <t>Príjmy celkom</t>
  </si>
  <si>
    <t>Výdavky  celkom</t>
  </si>
  <si>
    <t xml:space="preserve">Výnos dane z príjmov </t>
  </si>
  <si>
    <t xml:space="preserve">Daňové príjmy </t>
  </si>
  <si>
    <t>Dane z majetku</t>
  </si>
  <si>
    <t>Dane za tovary a služby</t>
  </si>
  <si>
    <t>Nedaňové príjmy</t>
  </si>
  <si>
    <t>Administratívne a iné poplatky</t>
  </si>
  <si>
    <t>Príjmy z predaja služieb</t>
  </si>
  <si>
    <t>Granty a transfery</t>
  </si>
  <si>
    <t xml:space="preserve">                      za psa</t>
  </si>
  <si>
    <t xml:space="preserve">                      hracie automaty</t>
  </si>
  <si>
    <t xml:space="preserve">                      predajné automaty</t>
  </si>
  <si>
    <t xml:space="preserve">                      ubytovanie</t>
  </si>
  <si>
    <t xml:space="preserve">                      za užív.verejn.priest.</t>
  </si>
  <si>
    <t xml:space="preserve">                     za zber, odvoz komun.odp.</t>
  </si>
  <si>
    <t>z toho:        za mestské byty</t>
  </si>
  <si>
    <t xml:space="preserve">                   za záhrady a pozemky</t>
  </si>
  <si>
    <t xml:space="preserve">                   nebytové priestory</t>
  </si>
  <si>
    <t xml:space="preserve">                   bezdomovci</t>
  </si>
  <si>
    <t xml:space="preserve">                   Príjmy zo škôl</t>
  </si>
  <si>
    <t xml:space="preserve">                  Reklamné zariadenia</t>
  </si>
  <si>
    <t xml:space="preserve">                  Výherné hracie automaty</t>
  </si>
  <si>
    <t xml:space="preserve">                  Ostatné</t>
  </si>
  <si>
    <t xml:space="preserve">                 za znečistenie ovzdušia</t>
  </si>
  <si>
    <t xml:space="preserve">                    Z dobropisov</t>
  </si>
  <si>
    <t xml:space="preserve">                     Iné</t>
  </si>
  <si>
    <t xml:space="preserve">                   Separovaný odpad</t>
  </si>
  <si>
    <t xml:space="preserve">                  Rybárske lístky</t>
  </si>
  <si>
    <t>Bežné výdavky</t>
  </si>
  <si>
    <t>40/11</t>
  </si>
  <si>
    <t xml:space="preserve">                   KOMVaK</t>
  </si>
  <si>
    <t>Kapitálové výdavky</t>
  </si>
  <si>
    <t>z toho:        Opatrovateľská služba</t>
  </si>
  <si>
    <t xml:space="preserve">                   Príspevky rodičov na stravné </t>
  </si>
  <si>
    <t>Vymáhanie pohľadávok za predošlé obdobie</t>
  </si>
  <si>
    <t xml:space="preserve">                   Stravné od zamestnancov</t>
  </si>
  <si>
    <t xml:space="preserve">Ďalšie príjmy </t>
  </si>
  <si>
    <t xml:space="preserve">                    Z výťažkov z lotérie</t>
  </si>
  <si>
    <t>Register obyvateľstva</t>
  </si>
  <si>
    <t>Životné prostredie</t>
  </si>
  <si>
    <t xml:space="preserve">                   Vlastné príjmy Domova dôchodcov</t>
  </si>
  <si>
    <t>Domov dôchodcov</t>
  </si>
  <si>
    <t>Domov dôchodcov dotácia ŠR</t>
  </si>
  <si>
    <t>Príjem zo splácania poskytnutých pôžičiek</t>
  </si>
  <si>
    <t xml:space="preserve">                   parkovací systém mesta</t>
  </si>
  <si>
    <t xml:space="preserve">Miestne poplatky                 </t>
  </si>
  <si>
    <t xml:space="preserve">                   Ostatné -  KD,</t>
  </si>
  <si>
    <t>Splácanie úverov, istina ŠFRB</t>
  </si>
  <si>
    <t xml:space="preserve">                     Príjem od občanov k ÚPN mesta KN</t>
  </si>
  <si>
    <t>01.1.1.6.</t>
  </si>
  <si>
    <t>01.1.1.6</t>
  </si>
  <si>
    <t>03.1.0.</t>
  </si>
  <si>
    <t>02.2.0.</t>
  </si>
  <si>
    <t>05.2.0.</t>
  </si>
  <si>
    <t>06.2.0.</t>
  </si>
  <si>
    <t>06.4.0.</t>
  </si>
  <si>
    <t>04.5.1.</t>
  </si>
  <si>
    <t>08.1.0.</t>
  </si>
  <si>
    <t>09.1.2.</t>
  </si>
  <si>
    <t>08.2.0.9</t>
  </si>
  <si>
    <t>08.2.0.7</t>
  </si>
  <si>
    <t>09.1.1.</t>
  </si>
  <si>
    <t>10.2.0.1.</t>
  </si>
  <si>
    <t>06.6.0.</t>
  </si>
  <si>
    <t>06.1.0.</t>
  </si>
  <si>
    <t>1.2.Útvar hlavného kontrolóra</t>
  </si>
  <si>
    <t>1.3.Poslanci a aktíva MSZ</t>
  </si>
  <si>
    <t>1.4.Úroky a bankové operácie</t>
  </si>
  <si>
    <t>2. Služby občanom</t>
  </si>
  <si>
    <t>2.1.Matrika</t>
  </si>
  <si>
    <t>2.2.Register obyvateľstva</t>
  </si>
  <si>
    <t>2.3.Spoločný stavebný úrad</t>
  </si>
  <si>
    <t>3. Bezpečnosť</t>
  </si>
  <si>
    <t>3.1.Mestská polícia</t>
  </si>
  <si>
    <t>3.2.Útvar obrany a ochrany</t>
  </si>
  <si>
    <t>4. Prostredie pre život</t>
  </si>
  <si>
    <t>4.1.Výdavky z dotácie na životné prostredie</t>
  </si>
  <si>
    <t>4.2.Komunálny odbor</t>
  </si>
  <si>
    <t>4.3.MOS výdavky Komun.odbor</t>
  </si>
  <si>
    <t>4.4.Dotácia MHD</t>
  </si>
  <si>
    <t>4.5.Parkovací systém mesta</t>
  </si>
  <si>
    <t>5. Šport, kultúra, média, pamiatky</t>
  </si>
  <si>
    <t>5.1.Odbor školstva a kultúry</t>
  </si>
  <si>
    <t>5.2.MsKS</t>
  </si>
  <si>
    <t>5.4.Oddelenie správy pamiatok</t>
  </si>
  <si>
    <t>6. Vzdelávanie</t>
  </si>
  <si>
    <t>6.1.Školy originálna kompetencia</t>
  </si>
  <si>
    <t>6.2.Školy prenesená kompetencia</t>
  </si>
  <si>
    <t>6.3.Výdavky z vlastných príjmov škôl</t>
  </si>
  <si>
    <t>6.4.Výdavky na školské stravovanie</t>
  </si>
  <si>
    <t>6.5.Cirkevná škola</t>
  </si>
  <si>
    <t>6.7.STU Trnava</t>
  </si>
  <si>
    <t>6.8.Spoločný školský úrad</t>
  </si>
  <si>
    <t>7.1.Sociálny a správny odbor</t>
  </si>
  <si>
    <t>7.2.Opatrovateľská služba</t>
  </si>
  <si>
    <t>7.3.Domov dôchodcov</t>
  </si>
  <si>
    <t>Domov dôchodcov (vlastné)</t>
  </si>
  <si>
    <t>Domov dôchodcov dotácia od mesta</t>
  </si>
  <si>
    <t>8. Rozvoj mesta</t>
  </si>
  <si>
    <t>8.1.Odb.územn.rozv., výst.a správy maj.</t>
  </si>
  <si>
    <t>8.2.Commora Servis</t>
  </si>
  <si>
    <t>9. Bývanie</t>
  </si>
  <si>
    <t>9.1.Bytové oddelenie</t>
  </si>
  <si>
    <t>9.2.ŠFRB</t>
  </si>
  <si>
    <t xml:space="preserve">                      daň z nehnuteľností</t>
  </si>
  <si>
    <t xml:space="preserve">                      za vjazd a zotrv. vozidla v hist. časti mesta</t>
  </si>
  <si>
    <t>Iné príjmy - z podnikania</t>
  </si>
  <si>
    <t xml:space="preserve">1.1.Manažment a prevádzka mesta, MsÚ, budov </t>
  </si>
  <si>
    <t>v správe MsÚ, osobné náklady, opravy-údržby, energie</t>
  </si>
  <si>
    <t>Oddiel   trieda</t>
  </si>
  <si>
    <t>položka, podpoložka</t>
  </si>
  <si>
    <t>TEXT</t>
  </si>
  <si>
    <t>Zo ŠR, dotácie, prostriedky EÚ  spolu</t>
  </si>
  <si>
    <t>Vlastné zdroje</t>
  </si>
  <si>
    <t>06.3.0.</t>
  </si>
  <si>
    <t>Vytýčenie ing. sieti, autor.dozor,posudky</t>
  </si>
  <si>
    <t>Ostatné projekty - spoluúčasť</t>
  </si>
  <si>
    <t>Rekonštrukcie -rezerva</t>
  </si>
  <si>
    <t>Nákup softvéru</t>
  </si>
  <si>
    <t>Nákup budov - OSM</t>
  </si>
  <si>
    <t>Nákup výpočtovej techniky</t>
  </si>
  <si>
    <t>Nákup kancelárskych strojov</t>
  </si>
  <si>
    <t>Nákup dopravných prostriedkov</t>
  </si>
  <si>
    <t>Zmiernenie škôd po živel.pohromách</t>
  </si>
  <si>
    <t xml:space="preserve">Nákup signal. bezpečnostného zariadenia </t>
  </si>
  <si>
    <t>Nákup automobilu</t>
  </si>
  <si>
    <t>08.2.0.7.</t>
  </si>
  <si>
    <t>08.2.0.9.</t>
  </si>
  <si>
    <t>Kapitálový transfer MsKS</t>
  </si>
  <si>
    <t>Výstavba alebo rekonštrukcia objektov</t>
  </si>
  <si>
    <t>Projekt - spoluúčasť kultúra</t>
  </si>
  <si>
    <t>Projekt - spoluúčasť rekonštr. škôl</t>
  </si>
  <si>
    <t>Modernizácia verejného osvetlenia</t>
  </si>
  <si>
    <t>Projekty - sociálne zariadenia</t>
  </si>
  <si>
    <t>Dažďová kanalizácia - Gazdovská ul.</t>
  </si>
  <si>
    <t>Proj.rekonšt. m.k. Jókaiho ul. III.et.</t>
  </si>
  <si>
    <t>Prepojenie Okružnej a Vnútornej okružnej</t>
  </si>
  <si>
    <t>Spolu:</t>
  </si>
  <si>
    <t>Vybud. bytov.domu C 4 sídl. Bašty Juh</t>
  </si>
  <si>
    <t>Vybud.bytov - Sv.Pavol</t>
  </si>
  <si>
    <t>Vybud.bytov - Sv.Pavol z úveru</t>
  </si>
  <si>
    <t>Investicie do vodárenského majetku</t>
  </si>
  <si>
    <t>Vybud.elekt. prípojky ku garážam Hoffer</t>
  </si>
  <si>
    <t>Vybudovanie prístrešku v cint. Hadovce</t>
  </si>
  <si>
    <t>Projekt vybudovanie bezbarier. prechodov</t>
  </si>
  <si>
    <t>Projekt vybud.kruh. obj. Vnút.Okr.-Tabaková</t>
  </si>
  <si>
    <t>Projekt vyb.kruh.obj. Františ.-Zámoryho</t>
  </si>
  <si>
    <t>Rekonštrukcia chodníka Nová Stráž</t>
  </si>
  <si>
    <t>Projekt vybud.chodníka od žst.- G. Klapku</t>
  </si>
  <si>
    <t>Vybudovanie chodníka od žst.- ul. G.Klapku</t>
  </si>
  <si>
    <t>Rekonštr. komun.a chod. Bisk. Királya I.et.</t>
  </si>
  <si>
    <t>Kapitálové výdavky  HK</t>
  </si>
  <si>
    <t>Projekt revitalizácie pamiatok</t>
  </si>
  <si>
    <t>Rekonštrukcia strechy kasárne</t>
  </si>
  <si>
    <t>Vybudovanie inžinierskych sietí v Ústr.pevnosti</t>
  </si>
  <si>
    <t>Zmiernenie škôd po živel. pohromách</t>
  </si>
  <si>
    <t>Rekonštrukcie pamiatok mesta</t>
  </si>
  <si>
    <t>Projekty - sociálne zariadenia spoluúčasť</t>
  </si>
  <si>
    <t>Rekonštr. komun. a chodníkov Jókaiho ul. II.</t>
  </si>
  <si>
    <t>Vybudovanie bezbarier. prechodov</t>
  </si>
  <si>
    <t>Rozšírenie a vybudov. nových parkovísk</t>
  </si>
  <si>
    <t>Vodovodná a plynová prípojka - Nová Osada</t>
  </si>
  <si>
    <t>Schválený rozpočet 2011    v tis. Sk</t>
  </si>
  <si>
    <t>P.č.</t>
  </si>
  <si>
    <t>5.3.COM-MÉDIA</t>
  </si>
  <si>
    <t>Rekonštrukcie a revit.objektov v pevnosti</t>
  </si>
  <si>
    <t>Rekonštrukcia pamiatok mesta</t>
  </si>
  <si>
    <t>Rekonš. krovu a strechy kasárenskej budovy</t>
  </si>
  <si>
    <t>Stavanie mostov, zabezp.rozvoja EGTC Ponc Danubii</t>
  </si>
  <si>
    <t>Rekonšt.Tržničného námestia /okolie sochy Sv.Štefana</t>
  </si>
  <si>
    <t>ISPA</t>
  </si>
  <si>
    <t>09.2.0.</t>
  </si>
  <si>
    <t>Vybudovanie cyklotrasy Komárno-Váh</t>
  </si>
  <si>
    <t>Rekonštrukcia športovej haly na multifukčné centrum</t>
  </si>
  <si>
    <t>Rekonštrukcia športovej haly na multifunkčné centrum</t>
  </si>
  <si>
    <t>Revitalizácia cent. mestskej časti-námestie</t>
  </si>
  <si>
    <t>Zosúladenie územn. plánu a PHSR KN a KM</t>
  </si>
  <si>
    <t>Výstavba viacúčel. ihriska ul.Komenského</t>
  </si>
  <si>
    <t>Príprava štúdia prístavu KN a KM</t>
  </si>
  <si>
    <t>ÚPN zmeny a doplnky z prostr. od občanov</t>
  </si>
  <si>
    <t>Z Európskeho fondu regionálneho rozvoja</t>
  </si>
  <si>
    <t>Úver ŠFRB</t>
  </si>
  <si>
    <t>Zo štátneho rozpočtu z predchádzajúcich rokov</t>
  </si>
  <si>
    <t>ÚPN Mesta Komárno - zmeny a doplnky 1/B</t>
  </si>
  <si>
    <t xml:space="preserve">ÚPN Mesta Komárno - zmeny a doplnky </t>
  </si>
  <si>
    <t>Spracovanie ÚPN zóny</t>
  </si>
  <si>
    <t>Harčáš - zlepšenie sociálnej vybavenosti</t>
  </si>
  <si>
    <t>Harčáš - terénne úpravy</t>
  </si>
  <si>
    <t>Harčáš - predprojekt. príprava nového prístavu</t>
  </si>
  <si>
    <t>Proj.rekonšt.kom.Potočná-Plynárenská</t>
  </si>
  <si>
    <t>Rekonštr.komun.Potočná-Plynárenská</t>
  </si>
  <si>
    <t>Projekt rekonš.MK. medzi Jókaiho a Františ.ul.</t>
  </si>
  <si>
    <t>Vybudovanie športových ihrísk</t>
  </si>
  <si>
    <t>Projekt vybud.parkovísk na sídl.Bašty</t>
  </si>
  <si>
    <t>Vybudovanie parkovísk na sídl. Bašty</t>
  </si>
  <si>
    <t>Prípr. ostat.projektov - spoluúčasť,INTERREG</t>
  </si>
  <si>
    <t>Projekt rekonš. MK ul. Podzáhradná N. Stráž</t>
  </si>
  <si>
    <t>Rekonš. komunik. - Nová Stráž-Podzáhradná</t>
  </si>
  <si>
    <t>Proj.príj.cesta k retenč.nádrž. ul. Slobody</t>
  </si>
  <si>
    <t>Príjazd. cesta k retenč. nádrži ul. Slobody</t>
  </si>
  <si>
    <t>Projekt rozšírenia miestnej komun. ul. Hradná</t>
  </si>
  <si>
    <t>Proj.rekonštr.m.k.Dunajská ul. a verej.osv.</t>
  </si>
  <si>
    <t>Optika - prepojenie budov optickým káblom</t>
  </si>
  <si>
    <t>Rekonštrukcia chodníka E.B.Lukáča II. etapa</t>
  </si>
  <si>
    <t>Projekt vybud. chodníka pozdĺž cesty Bratis</t>
  </si>
  <si>
    <t>Zo štátneho rozpočtu</t>
  </si>
  <si>
    <t>Rekonš. a vybud. miest.komun. Lesná I.etapa</t>
  </si>
  <si>
    <t>Rozšírenie miestnej komunikácie ul. Hradná</t>
  </si>
  <si>
    <t>Rekonštrukcia Dunajskej ulice a osvetlenia</t>
  </si>
  <si>
    <t>Príprava projektov</t>
  </si>
  <si>
    <t>Projekt prepojenie Okružnej a Vnút. okružnej</t>
  </si>
  <si>
    <t>Proj. vybudov. príst. cesty ku garážam Gazd.</t>
  </si>
  <si>
    <t>Vybud. prístup.cesty ku garážam ul. Gazdov.</t>
  </si>
  <si>
    <t>Projekt vod.a plyn.prípojky Nová Osada</t>
  </si>
  <si>
    <t>Projekt vyb.MK pri ul. Záhradnícka 5</t>
  </si>
  <si>
    <t>Vybud.MK pri  ul.Záhradnícka 5</t>
  </si>
  <si>
    <t xml:space="preserve">Projekt rozšírenia ver.osvetlenia ul.Jazerná </t>
  </si>
  <si>
    <t xml:space="preserve">Rozšírenie verej.osvetlenia ul.Jazerná </t>
  </si>
  <si>
    <t xml:space="preserve">Vybudovanie prístup.komun.ul .Czuczora </t>
  </si>
  <si>
    <t>Rekonštrukcia autobusových zastávok</t>
  </si>
  <si>
    <t>04.5.2.</t>
  </si>
  <si>
    <t>Vybudovanie kruh obj. Františkánov - Zámoryho - Thalyho - Gombaiho</t>
  </si>
  <si>
    <t>Výdavky zo ŠR z predchádzajúcich rokov</t>
  </si>
  <si>
    <t xml:space="preserve">Výstavba,projekty z kapit. grantov a dotácií </t>
  </si>
  <si>
    <t>Prípava projektov</t>
  </si>
  <si>
    <t>Rekonštrukcia športovej haly, kanc., soc.zar., spol.pr.</t>
  </si>
  <si>
    <t>Rozpočet 2011 v €</t>
  </si>
  <si>
    <t>Rozpočet 2010 v €</t>
  </si>
  <si>
    <t>Rekonštrukcia ZŠ ul. Práce</t>
  </si>
  <si>
    <t>40</t>
  </si>
  <si>
    <t>Vybudovanie verejného osvetlenia - Kolož</t>
  </si>
  <si>
    <t>Vybudovanie verejného osvetlenia - Harčáš</t>
  </si>
  <si>
    <t>Projekty - sociálne zariadenia - spoluúčasť</t>
  </si>
  <si>
    <t>5.1.1. Športový fond</t>
  </si>
  <si>
    <t>2011</t>
  </si>
  <si>
    <t>40/52</t>
  </si>
  <si>
    <t>Vlastné zdroje a investičný úver</t>
  </si>
  <si>
    <t>8. 3   Rozvoj mesta</t>
  </si>
  <si>
    <t>1. Plánovanie manažment, kontrola, administratíva</t>
  </si>
  <si>
    <t>1.5  Plánovanie, manažment,kontrola,administratíva</t>
  </si>
  <si>
    <t>Kapitálové granty, dotácie  ŠR, EU</t>
  </si>
  <si>
    <t>Zo štátneho rozpočtu, EÚ, EFRR</t>
  </si>
  <si>
    <t>Harčáš - kamerový systém a zateplenie obyt. domu</t>
  </si>
  <si>
    <t>Projekt vybudovania šport. ihriska sídl. Bašty</t>
  </si>
  <si>
    <t>Vybudovanie šport. a detsk. ihriska síd. Bašty</t>
  </si>
  <si>
    <t>Rekonštr. MK medzi Jókaiho a Františkánov</t>
  </si>
  <si>
    <t>Investicie do vodárenského majetku KOMVaK</t>
  </si>
  <si>
    <t>Rekonštrukcia m.k a osvetlenia Dunajskej ulice</t>
  </si>
  <si>
    <t>Kapit. výdavky z vl.zdrojov mesta a úveru</t>
  </si>
  <si>
    <t>2010</t>
  </si>
  <si>
    <t>2012</t>
  </si>
  <si>
    <t>Programový rozpočet mesta Komárno na roky 2010 - 2012 v €, príjmy</t>
  </si>
  <si>
    <t>Rozpočet kapitálových výdavkov na rok 2010, v  €, podľa rozpočtovej klasifikácie</t>
  </si>
  <si>
    <t xml:space="preserve">Rozpočet kapitálových výdavkov na rok 2012, v  €, podľa rozpočtovej klasifikácie </t>
  </si>
  <si>
    <t>Rozpočet kapitálových výdavkov na rok 2011, v  €, podľa rozpočtovej klasifikácie</t>
  </si>
  <si>
    <t>11/52</t>
  </si>
  <si>
    <t>Školstvo prenesená kompet.</t>
  </si>
  <si>
    <t>Samostatný školský úrad</t>
  </si>
  <si>
    <t>Malé obecné služby (MOS)</t>
  </si>
  <si>
    <t>Úver - ŠFRB</t>
  </si>
  <si>
    <t>Nový bankový investičný  úver</t>
  </si>
  <si>
    <t>7. Sociálne služby a sociálna pomoc</t>
  </si>
  <si>
    <t>Výstavba z úveru zo ŠFRB</t>
  </si>
  <si>
    <t>Programový rozpočet mesta Komárno na roky 2010 - 2012 v €,  výdavky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</si>
</sst>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#,##0;[Red]#,##0"/>
    <numFmt numFmtId="166" formatCode="0.0%"/>
    <numFmt numFmtId="167" formatCode="#,##0.0"/>
    <numFmt numFmtId="168" formatCode="#,##0.0\ &quot;Sk&quot;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  <numFmt numFmtId="172" formatCode="000\ 00"/>
    <numFmt numFmtId="173" formatCode="#,##0\ &quot;Sk&quot;"/>
    <numFmt numFmtId="174" formatCode="#,##0\ _S_k"/>
    <numFmt numFmtId="175" formatCode="#,##0.000"/>
    <numFmt numFmtId="176" formatCode="#,##0\ &quot;Kč&quot;;\-#,##0\ &quot;Kč&quot;"/>
    <numFmt numFmtId="177" formatCode="#,##0\ &quot;Kč&quot;;[Red]\-#,##0\ &quot;Kč&quot;"/>
    <numFmt numFmtId="178" formatCode="#,##0.00\ &quot;Kč&quot;;\-#,##0.00\ &quot;Kč&quot;"/>
    <numFmt numFmtId="179" formatCode="#,##0.00\ &quot;Kč&quot;;[Red]\-#,##0.00\ &quot;Kč&quot;"/>
    <numFmt numFmtId="180" formatCode="_-* #,##0\ &quot;Kč&quot;_-;\-* #,##0\ &quot;Kč&quot;_-;_-* &quot;-&quot;\ &quot;Kč&quot;_-;_-@_-"/>
    <numFmt numFmtId="181" formatCode="_-* #,##0\ _K_č_-;\-* #,##0\ _K_č_-;_-* &quot;-&quot;\ _K_č_-;_-@_-"/>
    <numFmt numFmtId="182" formatCode="_-* #,##0.00\ &quot;Kč&quot;_-;\-* #,##0.00\ &quot;Kč&quot;_-;_-* &quot;-&quot;??\ &quot;Kč&quot;_-;_-@_-"/>
    <numFmt numFmtId="183" formatCode="_-* #,##0.00\ _K_č_-;\-* #,##0.00\ _K_č_-;_-* &quot;-&quot;??\ _K_č_-;_-@_-"/>
    <numFmt numFmtId="184" formatCode="#,##0\ [$€-1]"/>
  </numFmts>
  <fonts count="41">
    <font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i/>
      <sz val="8"/>
      <color indexed="63"/>
      <name val="Arial"/>
      <family val="2"/>
    </font>
    <font>
      <i/>
      <sz val="8"/>
      <color indexed="10"/>
      <name val="Arial"/>
      <family val="2"/>
    </font>
    <font>
      <sz val="8"/>
      <color indexed="63"/>
      <name val="Arial"/>
      <family val="2"/>
    </font>
    <font>
      <b/>
      <i/>
      <sz val="9"/>
      <color indexed="12"/>
      <name val="Arial"/>
      <family val="2"/>
    </font>
    <font>
      <b/>
      <sz val="14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10"/>
      <color indexed="10"/>
      <name val="Arial CE"/>
      <family val="0"/>
    </font>
    <font>
      <i/>
      <sz val="9"/>
      <color indexed="10"/>
      <name val="Arial"/>
      <family val="2"/>
    </font>
    <font>
      <i/>
      <sz val="9"/>
      <color indexed="52"/>
      <name val="Arial"/>
      <family val="2"/>
    </font>
    <font>
      <i/>
      <sz val="9"/>
      <color indexed="12"/>
      <name val="Arial"/>
      <family val="2"/>
    </font>
    <font>
      <i/>
      <sz val="9"/>
      <color indexed="23"/>
      <name val="Arial"/>
      <family val="2"/>
    </font>
    <font>
      <i/>
      <sz val="10"/>
      <color indexed="23"/>
      <name val="Arial"/>
      <family val="2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3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Alignment="1">
      <alignment/>
    </xf>
    <xf numFmtId="0" fontId="12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13" fillId="0" borderId="5" xfId="0" applyFont="1" applyBorder="1" applyAlignment="1">
      <alignment horizontal="left"/>
    </xf>
    <xf numFmtId="0" fontId="13" fillId="0" borderId="7" xfId="0" applyFont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3" fillId="0" borderId="5" xfId="0" applyFont="1" applyFill="1" applyBorder="1" applyAlignment="1">
      <alignment horizontal="left"/>
    </xf>
    <xf numFmtId="0" fontId="13" fillId="0" borderId="7" xfId="0" applyFont="1" applyFill="1" applyBorder="1" applyAlignment="1">
      <alignment/>
    </xf>
    <xf numFmtId="0" fontId="10" fillId="3" borderId="5" xfId="0" applyFont="1" applyFill="1" applyBorder="1" applyAlignment="1">
      <alignment/>
    </xf>
    <xf numFmtId="0" fontId="10" fillId="0" borderId="7" xfId="0" applyFont="1" applyBorder="1" applyAlignment="1">
      <alignment/>
    </xf>
    <xf numFmtId="0" fontId="11" fillId="0" borderId="0" xfId="0" applyFont="1" applyAlignment="1">
      <alignment/>
    </xf>
    <xf numFmtId="0" fontId="13" fillId="0" borderId="5" xfId="0" applyFont="1" applyBorder="1" applyAlignment="1">
      <alignment/>
    </xf>
    <xf numFmtId="0" fontId="9" fillId="0" borderId="5" xfId="0" applyFont="1" applyBorder="1" applyAlignment="1">
      <alignment/>
    </xf>
    <xf numFmtId="3" fontId="5" fillId="0" borderId="0" xfId="0" applyNumberFormat="1" applyFont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5" xfId="0" applyFont="1" applyBorder="1" applyAlignment="1">
      <alignment horizontal="left"/>
    </xf>
    <xf numFmtId="0" fontId="13" fillId="0" borderId="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4" xfId="0" applyFont="1" applyBorder="1" applyAlignment="1">
      <alignment/>
    </xf>
    <xf numFmtId="0" fontId="7" fillId="2" borderId="12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15" fillId="0" borderId="0" xfId="0" applyFont="1" applyAlignment="1">
      <alignment/>
    </xf>
    <xf numFmtId="3" fontId="1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2" borderId="1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8" fillId="2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23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25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8" fillId="2" borderId="2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8" fillId="0" borderId="27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0" fontId="10" fillId="3" borderId="19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19" xfId="0" applyFont="1" applyBorder="1" applyAlignment="1">
      <alignment horizontal="left"/>
    </xf>
    <xf numFmtId="3" fontId="17" fillId="0" borderId="27" xfId="0" applyNumberFormat="1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2" borderId="21" xfId="0" applyFont="1" applyFill="1" applyBorder="1" applyAlignment="1">
      <alignment horizontal="left"/>
    </xf>
    <xf numFmtId="0" fontId="7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17" fillId="0" borderId="5" xfId="0" applyFont="1" applyBorder="1" applyAlignment="1">
      <alignment/>
    </xf>
    <xf numFmtId="3" fontId="17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27" fillId="0" borderId="8" xfId="0" applyFont="1" applyBorder="1" applyAlignment="1">
      <alignment/>
    </xf>
    <xf numFmtId="0" fontId="27" fillId="0" borderId="5" xfId="0" applyFont="1" applyFill="1" applyBorder="1" applyAlignment="1">
      <alignment/>
    </xf>
    <xf numFmtId="0" fontId="27" fillId="0" borderId="5" xfId="0" applyFont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5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27" fillId="0" borderId="5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3" fontId="17" fillId="0" borderId="16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0" fontId="17" fillId="0" borderId="30" xfId="0" applyFont="1" applyBorder="1" applyAlignment="1">
      <alignment/>
    </xf>
    <xf numFmtId="0" fontId="29" fillId="0" borderId="8" xfId="0" applyFont="1" applyBorder="1" applyAlignment="1">
      <alignment/>
    </xf>
    <xf numFmtId="3" fontId="29" fillId="0" borderId="17" xfId="0" applyNumberFormat="1" applyFont="1" applyFill="1" applyBorder="1" applyAlignment="1">
      <alignment/>
    </xf>
    <xf numFmtId="0" fontId="29" fillId="0" borderId="5" xfId="0" applyFont="1" applyBorder="1" applyAlignment="1">
      <alignment/>
    </xf>
    <xf numFmtId="0" fontId="29" fillId="0" borderId="10" xfId="0" applyFont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20" fillId="0" borderId="16" xfId="0" applyNumberFormat="1" applyFont="1" applyFill="1" applyBorder="1" applyAlignment="1">
      <alignment/>
    </xf>
    <xf numFmtId="3" fontId="17" fillId="0" borderId="31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0" fontId="17" fillId="0" borderId="32" xfId="0" applyFont="1" applyBorder="1" applyAlignment="1">
      <alignment horizontal="right"/>
    </xf>
    <xf numFmtId="0" fontId="17" fillId="0" borderId="33" xfId="0" applyFont="1" applyBorder="1" applyAlignment="1">
      <alignment horizontal="right"/>
    </xf>
    <xf numFmtId="0" fontId="27" fillId="0" borderId="34" xfId="0" applyFont="1" applyBorder="1" applyAlignment="1">
      <alignment horizontal="right"/>
    </xf>
    <xf numFmtId="0" fontId="27" fillId="0" borderId="32" xfId="0" applyFont="1" applyFill="1" applyBorder="1" applyAlignment="1">
      <alignment horizontal="right"/>
    </xf>
    <xf numFmtId="0" fontId="27" fillId="0" borderId="32" xfId="0" applyFont="1" applyBorder="1" applyAlignment="1">
      <alignment horizontal="right"/>
    </xf>
    <xf numFmtId="0" fontId="28" fillId="0" borderId="32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0" fontId="17" fillId="0" borderId="32" xfId="0" applyFont="1" applyBorder="1" applyAlignment="1">
      <alignment/>
    </xf>
    <xf numFmtId="0" fontId="8" fillId="0" borderId="35" xfId="0" applyFont="1" applyFill="1" applyBorder="1" applyAlignment="1">
      <alignment/>
    </xf>
    <xf numFmtId="0" fontId="22" fillId="0" borderId="0" xfId="22" applyFont="1">
      <alignment/>
      <protection/>
    </xf>
    <xf numFmtId="0" fontId="22" fillId="0" borderId="5" xfId="22" applyFont="1" applyFill="1" applyBorder="1">
      <alignment/>
      <protection/>
    </xf>
    <xf numFmtId="0" fontId="22" fillId="0" borderId="6" xfId="22" applyFont="1" applyFill="1" applyBorder="1">
      <alignment/>
      <protection/>
    </xf>
    <xf numFmtId="0" fontId="22" fillId="0" borderId="36" xfId="22" applyFont="1" applyFill="1" applyBorder="1">
      <alignment/>
      <protection/>
    </xf>
    <xf numFmtId="0" fontId="24" fillId="0" borderId="37" xfId="22" applyFont="1" applyFill="1" applyBorder="1">
      <alignment/>
      <protection/>
    </xf>
    <xf numFmtId="0" fontId="22" fillId="0" borderId="37" xfId="22" applyFont="1" applyFill="1" applyBorder="1">
      <alignment/>
      <protection/>
    </xf>
    <xf numFmtId="0" fontId="22" fillId="0" borderId="38" xfId="22" applyFont="1" applyFill="1" applyBorder="1">
      <alignment/>
      <protection/>
    </xf>
    <xf numFmtId="0" fontId="22" fillId="0" borderId="6" xfId="22" applyFont="1" applyBorder="1">
      <alignment/>
      <protection/>
    </xf>
    <xf numFmtId="0" fontId="24" fillId="0" borderId="6" xfId="22" applyFont="1" applyFill="1" applyBorder="1">
      <alignment/>
      <protection/>
    </xf>
    <xf numFmtId="0" fontId="22" fillId="0" borderId="0" xfId="21" applyFont="1">
      <alignment/>
      <protection/>
    </xf>
    <xf numFmtId="3" fontId="22" fillId="0" borderId="0" xfId="21" applyNumberFormat="1" applyFont="1">
      <alignment/>
      <protection/>
    </xf>
    <xf numFmtId="0" fontId="22" fillId="0" borderId="32" xfId="22" applyFont="1" applyBorder="1">
      <alignment/>
      <protection/>
    </xf>
    <xf numFmtId="3" fontId="22" fillId="0" borderId="6" xfId="22" applyNumberFormat="1" applyFont="1" applyBorder="1">
      <alignment/>
      <protection/>
    </xf>
    <xf numFmtId="3" fontId="22" fillId="0" borderId="37" xfId="22" applyNumberFormat="1" applyFont="1" applyBorder="1">
      <alignment/>
      <protection/>
    </xf>
    <xf numFmtId="0" fontId="22" fillId="0" borderId="32" xfId="21" applyFont="1" applyBorder="1">
      <alignment/>
      <protection/>
    </xf>
    <xf numFmtId="0" fontId="22" fillId="0" borderId="6" xfId="21" applyFont="1" applyBorder="1">
      <alignment/>
      <protection/>
    </xf>
    <xf numFmtId="0" fontId="24" fillId="0" borderId="13" xfId="21" applyFont="1" applyFill="1" applyBorder="1">
      <alignment/>
      <protection/>
    </xf>
    <xf numFmtId="0" fontId="22" fillId="0" borderId="13" xfId="21" applyFont="1" applyFill="1" applyBorder="1">
      <alignment/>
      <protection/>
    </xf>
    <xf numFmtId="3" fontId="22" fillId="0" borderId="17" xfId="21" applyNumberFormat="1" applyFont="1" applyFill="1" applyBorder="1">
      <alignment/>
      <protection/>
    </xf>
    <xf numFmtId="3" fontId="22" fillId="0" borderId="9" xfId="21" applyNumberFormat="1" applyFont="1" applyFill="1" applyBorder="1">
      <alignment/>
      <protection/>
    </xf>
    <xf numFmtId="3" fontId="22" fillId="0" borderId="13" xfId="21" applyNumberFormat="1" applyFont="1" applyFill="1" applyBorder="1">
      <alignment/>
      <protection/>
    </xf>
    <xf numFmtId="0" fontId="22" fillId="0" borderId="37" xfId="21" applyFont="1" applyFill="1" applyBorder="1">
      <alignment/>
      <protection/>
    </xf>
    <xf numFmtId="3" fontId="22" fillId="0" borderId="37" xfId="21" applyNumberFormat="1" applyFont="1" applyFill="1" applyBorder="1">
      <alignment/>
      <protection/>
    </xf>
    <xf numFmtId="3" fontId="22" fillId="0" borderId="39" xfId="21" applyNumberFormat="1" applyFont="1" applyFill="1" applyBorder="1">
      <alignment/>
      <protection/>
    </xf>
    <xf numFmtId="3" fontId="22" fillId="0" borderId="40" xfId="21" applyNumberFormat="1" applyFont="1" applyFill="1" applyBorder="1">
      <alignment/>
      <protection/>
    </xf>
    <xf numFmtId="3" fontId="22" fillId="0" borderId="41" xfId="21" applyNumberFormat="1" applyFont="1" applyFill="1" applyBorder="1">
      <alignment/>
      <protection/>
    </xf>
    <xf numFmtId="0" fontId="24" fillId="0" borderId="41" xfId="21" applyFont="1" applyBorder="1">
      <alignment/>
      <protection/>
    </xf>
    <xf numFmtId="0" fontId="22" fillId="0" borderId="41" xfId="21" applyFont="1" applyBorder="1">
      <alignment/>
      <protection/>
    </xf>
    <xf numFmtId="0" fontId="33" fillId="0" borderId="0" xfId="21" applyFont="1" applyBorder="1" applyAlignment="1">
      <alignment horizontal="center" wrapText="1"/>
      <protection/>
    </xf>
    <xf numFmtId="0" fontId="26" fillId="0" borderId="0" xfId="21" applyFont="1" applyBorder="1" applyAlignment="1">
      <alignment horizontal="center" wrapText="1"/>
      <protection/>
    </xf>
    <xf numFmtId="3" fontId="22" fillId="0" borderId="0" xfId="21" applyNumberFormat="1" applyFont="1" applyFill="1" applyBorder="1" applyAlignment="1">
      <alignment vertical="center" wrapText="1"/>
      <protection/>
    </xf>
    <xf numFmtId="0" fontId="22" fillId="0" borderId="30" xfId="21" applyFont="1" applyBorder="1">
      <alignment/>
      <protection/>
    </xf>
    <xf numFmtId="0" fontId="22" fillId="0" borderId="36" xfId="21" applyFont="1" applyBorder="1">
      <alignment/>
      <protection/>
    </xf>
    <xf numFmtId="3" fontId="22" fillId="0" borderId="36" xfId="21" applyNumberFormat="1" applyFont="1" applyFill="1" applyBorder="1" applyAlignment="1">
      <alignment vertical="center" wrapText="1"/>
      <protection/>
    </xf>
    <xf numFmtId="3" fontId="22" fillId="0" borderId="29" xfId="21" applyNumberFormat="1" applyFont="1" applyFill="1" applyBorder="1" applyAlignment="1">
      <alignment vertical="center" wrapText="1"/>
      <protection/>
    </xf>
    <xf numFmtId="0" fontId="22" fillId="0" borderId="0" xfId="21" applyFont="1" applyFill="1">
      <alignment/>
      <protection/>
    </xf>
    <xf numFmtId="3" fontId="22" fillId="0" borderId="6" xfId="21" applyNumberFormat="1" applyFont="1" applyFill="1" applyBorder="1" applyAlignment="1">
      <alignment vertical="center" wrapText="1"/>
      <protection/>
    </xf>
    <xf numFmtId="3" fontId="22" fillId="0" borderId="18" xfId="21" applyNumberFormat="1" applyFont="1" applyFill="1" applyBorder="1" applyAlignment="1">
      <alignment vertical="center" wrapText="1"/>
      <protection/>
    </xf>
    <xf numFmtId="0" fontId="22" fillId="0" borderId="38" xfId="21" applyFont="1" applyBorder="1">
      <alignment/>
      <protection/>
    </xf>
    <xf numFmtId="0" fontId="22" fillId="0" borderId="37" xfId="21" applyFont="1" applyBorder="1">
      <alignment/>
      <protection/>
    </xf>
    <xf numFmtId="3" fontId="22" fillId="0" borderId="37" xfId="21" applyNumberFormat="1" applyFont="1" applyFill="1" applyBorder="1" applyAlignment="1">
      <alignment vertical="center" wrapText="1"/>
      <protection/>
    </xf>
    <xf numFmtId="3" fontId="22" fillId="0" borderId="22" xfId="21" applyNumberFormat="1" applyFont="1" applyFill="1" applyBorder="1" applyAlignment="1">
      <alignment vertical="center" wrapText="1"/>
      <protection/>
    </xf>
    <xf numFmtId="0" fontId="22" fillId="0" borderId="25" xfId="21" applyFont="1" applyBorder="1">
      <alignment/>
      <protection/>
    </xf>
    <xf numFmtId="0" fontId="22" fillId="0" borderId="0" xfId="21" applyFont="1" applyBorder="1">
      <alignment/>
      <protection/>
    </xf>
    <xf numFmtId="0" fontId="22" fillId="0" borderId="36" xfId="21" applyFont="1" applyFill="1" applyBorder="1">
      <alignment/>
      <protection/>
    </xf>
    <xf numFmtId="3" fontId="22" fillId="0" borderId="31" xfId="21" applyNumberFormat="1" applyFont="1" applyFill="1" applyBorder="1" applyAlignment="1">
      <alignment vertical="center" wrapText="1"/>
      <protection/>
    </xf>
    <xf numFmtId="0" fontId="24" fillId="0" borderId="6" xfId="21" applyFont="1" applyFill="1" applyBorder="1">
      <alignment/>
      <protection/>
    </xf>
    <xf numFmtId="0" fontId="22" fillId="0" borderId="6" xfId="21" applyFont="1" applyFill="1" applyBorder="1">
      <alignment/>
      <protection/>
    </xf>
    <xf numFmtId="3" fontId="22" fillId="0" borderId="16" xfId="21" applyNumberFormat="1" applyFont="1" applyFill="1" applyBorder="1" applyAlignment="1">
      <alignment vertical="center" wrapText="1"/>
      <protection/>
    </xf>
    <xf numFmtId="0" fontId="24" fillId="0" borderId="6" xfId="22" applyFont="1" applyBorder="1">
      <alignment/>
      <protection/>
    </xf>
    <xf numFmtId="3" fontId="22" fillId="0" borderId="6" xfId="21" applyNumberFormat="1" applyFont="1" applyFill="1" applyBorder="1">
      <alignment/>
      <protection/>
    </xf>
    <xf numFmtId="3" fontId="22" fillId="0" borderId="19" xfId="21" applyNumberFormat="1" applyFont="1" applyFill="1" applyBorder="1" applyAlignment="1">
      <alignment vertical="center" wrapText="1"/>
      <protection/>
    </xf>
    <xf numFmtId="0" fontId="24" fillId="0" borderId="6" xfId="21" applyFont="1" applyBorder="1">
      <alignment/>
      <protection/>
    </xf>
    <xf numFmtId="0" fontId="24" fillId="0" borderId="6" xfId="20" applyFont="1" applyFill="1" applyBorder="1">
      <alignment/>
      <protection/>
    </xf>
    <xf numFmtId="0" fontId="22" fillId="0" borderId="6" xfId="21" applyFont="1" applyBorder="1" applyAlignment="1">
      <alignment horizontal="left"/>
      <protection/>
    </xf>
    <xf numFmtId="0" fontId="24" fillId="0" borderId="0" xfId="21" applyFont="1">
      <alignment/>
      <protection/>
    </xf>
    <xf numFmtId="3" fontId="22" fillId="0" borderId="0" xfId="21" applyNumberFormat="1" applyFont="1" applyFill="1">
      <alignment/>
      <protection/>
    </xf>
    <xf numFmtId="0" fontId="25" fillId="0" borderId="12" xfId="21" applyFont="1" applyBorder="1">
      <alignment/>
      <protection/>
    </xf>
    <xf numFmtId="0" fontId="24" fillId="0" borderId="0" xfId="21" applyFont="1" applyFill="1">
      <alignment/>
      <protection/>
    </xf>
    <xf numFmtId="3" fontId="22" fillId="4" borderId="0" xfId="21" applyNumberFormat="1" applyFont="1" applyFill="1">
      <alignment/>
      <protection/>
    </xf>
    <xf numFmtId="0" fontId="24" fillId="0" borderId="15" xfId="21" applyFont="1" applyBorder="1" applyAlignment="1">
      <alignment horizontal="center" wrapText="1"/>
      <protection/>
    </xf>
    <xf numFmtId="0" fontId="22" fillId="0" borderId="15" xfId="21" applyFont="1" applyBorder="1" applyAlignment="1">
      <alignment horizontal="center" wrapText="1"/>
      <protection/>
    </xf>
    <xf numFmtId="0" fontId="26" fillId="0" borderId="15" xfId="21" applyFont="1" applyBorder="1" applyAlignment="1">
      <alignment horizontal="center" wrapText="1"/>
      <protection/>
    </xf>
    <xf numFmtId="3" fontId="22" fillId="0" borderId="42" xfId="21" applyNumberFormat="1" applyFont="1" applyFill="1" applyBorder="1" applyAlignment="1">
      <alignment vertical="center" wrapText="1"/>
      <protection/>
    </xf>
    <xf numFmtId="3" fontId="22" fillId="0" borderId="43" xfId="21" applyNumberFormat="1" applyFont="1" applyFill="1" applyBorder="1">
      <alignment/>
      <protection/>
    </xf>
    <xf numFmtId="0" fontId="24" fillId="0" borderId="7" xfId="21" applyFont="1" applyFill="1" applyBorder="1">
      <alignment/>
      <protection/>
    </xf>
    <xf numFmtId="3" fontId="22" fillId="0" borderId="32" xfId="21" applyNumberFormat="1" applyFont="1" applyFill="1" applyBorder="1">
      <alignment/>
      <protection/>
    </xf>
    <xf numFmtId="3" fontId="22" fillId="0" borderId="43" xfId="21" applyNumberFormat="1" applyFont="1" applyFill="1" applyBorder="1" applyAlignment="1">
      <alignment vertical="center" wrapText="1"/>
      <protection/>
    </xf>
    <xf numFmtId="0" fontId="25" fillId="0" borderId="1" xfId="21" applyFont="1" applyBorder="1">
      <alignment/>
      <protection/>
    </xf>
    <xf numFmtId="0" fontId="24" fillId="0" borderId="1" xfId="21" applyFont="1" applyBorder="1" applyAlignment="1">
      <alignment horizontal="center" wrapText="1"/>
      <protection/>
    </xf>
    <xf numFmtId="0" fontId="24" fillId="0" borderId="8" xfId="21" applyFont="1" applyFill="1" applyBorder="1">
      <alignment/>
      <protection/>
    </xf>
    <xf numFmtId="0" fontId="24" fillId="0" borderId="44" xfId="21" applyFont="1" applyBorder="1">
      <alignment/>
      <protection/>
    </xf>
    <xf numFmtId="0" fontId="24" fillId="0" borderId="5" xfId="21" applyFont="1" applyBorder="1">
      <alignment/>
      <protection/>
    </xf>
    <xf numFmtId="0" fontId="24" fillId="0" borderId="5" xfId="21" applyFont="1" applyFill="1" applyBorder="1">
      <alignment/>
      <protection/>
    </xf>
    <xf numFmtId="0" fontId="24" fillId="0" borderId="5" xfId="22" applyFont="1" applyBorder="1">
      <alignment/>
      <protection/>
    </xf>
    <xf numFmtId="0" fontId="24" fillId="0" borderId="5" xfId="21" applyFont="1" applyBorder="1" applyAlignment="1">
      <alignment horizontal="left"/>
      <protection/>
    </xf>
    <xf numFmtId="0" fontId="22" fillId="0" borderId="30" xfId="22" applyFont="1" applyFill="1" applyBorder="1">
      <alignment/>
      <protection/>
    </xf>
    <xf numFmtId="0" fontId="22" fillId="0" borderId="34" xfId="21" applyFont="1" applyBorder="1">
      <alignment/>
      <protection/>
    </xf>
    <xf numFmtId="0" fontId="24" fillId="0" borderId="30" xfId="21" applyFont="1" applyFill="1" applyBorder="1">
      <alignment/>
      <protection/>
    </xf>
    <xf numFmtId="14" fontId="24" fillId="0" borderId="5" xfId="20" applyNumberFormat="1" applyFont="1" applyFill="1" applyBorder="1">
      <alignment/>
      <protection/>
    </xf>
    <xf numFmtId="0" fontId="8" fillId="0" borderId="27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24" fillId="0" borderId="15" xfId="22" applyNumberFormat="1" applyFont="1" applyFill="1" applyBorder="1" applyAlignment="1">
      <alignment horizontal="center" vertical="center" wrapText="1"/>
      <protection/>
    </xf>
    <xf numFmtId="0" fontId="24" fillId="0" borderId="0" xfId="21" applyFont="1" applyFill="1" applyBorder="1">
      <alignment/>
      <protection/>
    </xf>
    <xf numFmtId="0" fontId="22" fillId="0" borderId="0" xfId="21" applyFont="1" applyFill="1" applyBorder="1">
      <alignment/>
      <protection/>
    </xf>
    <xf numFmtId="3" fontId="22" fillId="0" borderId="17" xfId="21" applyNumberFormat="1" applyFont="1" applyFill="1" applyBorder="1" applyAlignment="1">
      <alignment vertical="center" wrapText="1"/>
      <protection/>
    </xf>
    <xf numFmtId="0" fontId="22" fillId="0" borderId="32" xfId="22" applyFont="1" applyBorder="1" applyAlignment="1">
      <alignment/>
      <protection/>
    </xf>
    <xf numFmtId="0" fontId="22" fillId="0" borderId="19" xfId="21" applyFont="1" applyFill="1" applyBorder="1">
      <alignment/>
      <protection/>
    </xf>
    <xf numFmtId="0" fontId="22" fillId="0" borderId="19" xfId="22" applyFont="1" applyBorder="1">
      <alignment/>
      <protection/>
    </xf>
    <xf numFmtId="0" fontId="22" fillId="0" borderId="19" xfId="21" applyFont="1" applyBorder="1">
      <alignment/>
      <protection/>
    </xf>
    <xf numFmtId="3" fontId="32" fillId="0" borderId="26" xfId="21" applyNumberFormat="1" applyFont="1" applyFill="1" applyBorder="1" applyAlignment="1">
      <alignment vertical="center" wrapText="1"/>
      <protection/>
    </xf>
    <xf numFmtId="3" fontId="32" fillId="0" borderId="26" xfId="21" applyNumberFormat="1" applyFont="1" applyFill="1" applyBorder="1">
      <alignment/>
      <protection/>
    </xf>
    <xf numFmtId="0" fontId="32" fillId="0" borderId="0" xfId="22" applyFont="1" applyBorder="1" applyAlignment="1">
      <alignment/>
      <protection/>
    </xf>
    <xf numFmtId="0" fontId="22" fillId="0" borderId="8" xfId="21" applyFont="1" applyFill="1" applyBorder="1">
      <alignment/>
      <protection/>
    </xf>
    <xf numFmtId="0" fontId="22" fillId="0" borderId="38" xfId="21" applyFont="1" applyFill="1" applyBorder="1">
      <alignment/>
      <protection/>
    </xf>
    <xf numFmtId="0" fontId="8" fillId="0" borderId="0" xfId="0" applyFont="1" applyBorder="1" applyAlignment="1">
      <alignment/>
    </xf>
    <xf numFmtId="3" fontId="8" fillId="4" borderId="26" xfId="0" applyNumberFormat="1" applyFont="1" applyFill="1" applyBorder="1" applyAlignment="1">
      <alignment/>
    </xf>
    <xf numFmtId="3" fontId="17" fillId="4" borderId="2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3" fontId="17" fillId="5" borderId="26" xfId="0" applyNumberFormat="1" applyFont="1" applyFill="1" applyBorder="1" applyAlignment="1">
      <alignment/>
    </xf>
    <xf numFmtId="3" fontId="8" fillId="5" borderId="26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/>
    </xf>
    <xf numFmtId="3" fontId="17" fillId="0" borderId="28" xfId="0" applyNumberFormat="1" applyFont="1" applyBorder="1" applyAlignment="1">
      <alignment/>
    </xf>
    <xf numFmtId="0" fontId="24" fillId="0" borderId="8" xfId="21" applyFont="1" applyBorder="1">
      <alignment/>
      <protection/>
    </xf>
    <xf numFmtId="0" fontId="24" fillId="0" borderId="13" xfId="21" applyFont="1" applyBorder="1">
      <alignment/>
      <protection/>
    </xf>
    <xf numFmtId="0" fontId="22" fillId="0" borderId="13" xfId="21" applyFont="1" applyBorder="1">
      <alignment/>
      <protection/>
    </xf>
    <xf numFmtId="3" fontId="22" fillId="0" borderId="25" xfId="21" applyNumberFormat="1" applyFont="1" applyFill="1" applyBorder="1">
      <alignment/>
      <protection/>
    </xf>
    <xf numFmtId="0" fontId="22" fillId="0" borderId="44" xfId="21" applyFont="1" applyFill="1" applyBorder="1">
      <alignment/>
      <protection/>
    </xf>
    <xf numFmtId="0" fontId="22" fillId="0" borderId="41" xfId="21" applyFont="1" applyFill="1" applyBorder="1">
      <alignment/>
      <protection/>
    </xf>
    <xf numFmtId="3" fontId="32" fillId="0" borderId="2" xfId="21" applyNumberFormat="1" applyFont="1" applyFill="1" applyBorder="1">
      <alignment/>
      <protection/>
    </xf>
    <xf numFmtId="0" fontId="22" fillId="0" borderId="30" xfId="21" applyFont="1" applyFill="1" applyBorder="1">
      <alignment/>
      <protection/>
    </xf>
    <xf numFmtId="3" fontId="22" fillId="0" borderId="36" xfId="21" applyNumberFormat="1" applyFont="1" applyFill="1" applyBorder="1">
      <alignment/>
      <protection/>
    </xf>
    <xf numFmtId="3" fontId="22" fillId="0" borderId="31" xfId="21" applyNumberFormat="1" applyFont="1" applyFill="1" applyBorder="1">
      <alignment/>
      <protection/>
    </xf>
    <xf numFmtId="0" fontId="22" fillId="0" borderId="3" xfId="21" applyFont="1" applyFill="1" applyBorder="1">
      <alignment/>
      <protection/>
    </xf>
    <xf numFmtId="0" fontId="22" fillId="0" borderId="45" xfId="21" applyFont="1" applyFill="1" applyBorder="1">
      <alignment/>
      <protection/>
    </xf>
    <xf numFmtId="3" fontId="22" fillId="0" borderId="45" xfId="21" applyNumberFormat="1" applyFont="1" applyFill="1" applyBorder="1">
      <alignment/>
      <protection/>
    </xf>
    <xf numFmtId="0" fontId="22" fillId="0" borderId="5" xfId="21" applyFont="1" applyFill="1" applyBorder="1">
      <alignment/>
      <protection/>
    </xf>
    <xf numFmtId="0" fontId="24" fillId="0" borderId="6" xfId="22" applyFont="1" applyFill="1" applyBorder="1">
      <alignment/>
      <protection/>
    </xf>
    <xf numFmtId="0" fontId="22" fillId="0" borderId="6" xfId="22" applyFont="1" applyFill="1" applyBorder="1">
      <alignment/>
      <protection/>
    </xf>
    <xf numFmtId="0" fontId="24" fillId="0" borderId="46" xfId="22" applyFont="1" applyFill="1" applyBorder="1">
      <alignment/>
      <protection/>
    </xf>
    <xf numFmtId="0" fontId="22" fillId="0" borderId="46" xfId="22" applyFont="1" applyFill="1" applyBorder="1">
      <alignment/>
      <protection/>
    </xf>
    <xf numFmtId="0" fontId="24" fillId="0" borderId="36" xfId="22" applyFont="1" applyFill="1" applyBorder="1">
      <alignment/>
      <protection/>
    </xf>
    <xf numFmtId="0" fontId="22" fillId="0" borderId="36" xfId="22" applyFont="1" applyFill="1" applyBorder="1">
      <alignment/>
      <protection/>
    </xf>
    <xf numFmtId="0" fontId="24" fillId="0" borderId="37" xfId="22" applyFont="1" applyFill="1" applyBorder="1">
      <alignment/>
      <protection/>
    </xf>
    <xf numFmtId="0" fontId="22" fillId="0" borderId="37" xfId="22" applyFont="1" applyFill="1" applyBorder="1">
      <alignment/>
      <protection/>
    </xf>
    <xf numFmtId="3" fontId="22" fillId="0" borderId="4" xfId="21" applyNumberFormat="1" applyFont="1" applyFill="1" applyBorder="1">
      <alignment/>
      <protection/>
    </xf>
    <xf numFmtId="0" fontId="22" fillId="0" borderId="10" xfId="21" applyFont="1" applyFill="1" applyBorder="1">
      <alignment/>
      <protection/>
    </xf>
    <xf numFmtId="3" fontId="22" fillId="0" borderId="46" xfId="21" applyNumberFormat="1" applyFont="1" applyFill="1" applyBorder="1">
      <alignment/>
      <protection/>
    </xf>
    <xf numFmtId="0" fontId="22" fillId="0" borderId="1" xfId="21" applyFont="1" applyFill="1" applyBorder="1">
      <alignment/>
      <protection/>
    </xf>
    <xf numFmtId="0" fontId="24" fillId="0" borderId="15" xfId="22" applyFont="1" applyFill="1" applyBorder="1">
      <alignment/>
      <protection/>
    </xf>
    <xf numFmtId="0" fontId="22" fillId="0" borderId="15" xfId="22" applyFont="1" applyFill="1" applyBorder="1">
      <alignment/>
      <protection/>
    </xf>
    <xf numFmtId="3" fontId="22" fillId="0" borderId="15" xfId="21" applyNumberFormat="1" applyFont="1" applyFill="1" applyBorder="1">
      <alignment/>
      <protection/>
    </xf>
    <xf numFmtId="3" fontId="22" fillId="0" borderId="13" xfId="21" applyNumberFormat="1" applyFont="1" applyFill="1" applyBorder="1" applyAlignment="1">
      <alignment vertical="center" wrapText="1"/>
      <protection/>
    </xf>
    <xf numFmtId="3" fontId="22" fillId="0" borderId="23" xfId="21" applyNumberFormat="1" applyFont="1" applyFill="1" applyBorder="1">
      <alignment/>
      <protection/>
    </xf>
    <xf numFmtId="3" fontId="22" fillId="0" borderId="15" xfId="22" applyNumberFormat="1" applyFont="1" applyFill="1" applyBorder="1" applyAlignment="1">
      <alignment horizontal="center" vertical="center" wrapText="1"/>
      <protection/>
    </xf>
    <xf numFmtId="3" fontId="22" fillId="0" borderId="47" xfId="22" applyNumberFormat="1" applyFont="1" applyBorder="1">
      <alignment/>
      <protection/>
    </xf>
    <xf numFmtId="0" fontId="22" fillId="0" borderId="13" xfId="22" applyFont="1" applyFill="1" applyBorder="1">
      <alignment/>
      <protection/>
    </xf>
    <xf numFmtId="0" fontId="24" fillId="0" borderId="6" xfId="23" applyFont="1" applyFill="1" applyBorder="1">
      <alignment/>
      <protection/>
    </xf>
    <xf numFmtId="0" fontId="22" fillId="0" borderId="6" xfId="23" applyFont="1" applyFill="1" applyBorder="1">
      <alignment/>
      <protection/>
    </xf>
    <xf numFmtId="0" fontId="24" fillId="0" borderId="6" xfId="22" applyFont="1" applyFill="1" applyBorder="1" applyAlignment="1">
      <alignment horizontal="right"/>
      <protection/>
    </xf>
    <xf numFmtId="0" fontId="24" fillId="0" borderId="10" xfId="21" applyFont="1" applyFill="1" applyBorder="1">
      <alignment/>
      <protection/>
    </xf>
    <xf numFmtId="0" fontId="24" fillId="0" borderId="46" xfId="21" applyFont="1" applyFill="1" applyBorder="1">
      <alignment/>
      <protection/>
    </xf>
    <xf numFmtId="0" fontId="22" fillId="0" borderId="46" xfId="21" applyFont="1" applyFill="1" applyBorder="1">
      <alignment/>
      <protection/>
    </xf>
    <xf numFmtId="3" fontId="22" fillId="0" borderId="11" xfId="21" applyNumberFormat="1" applyFont="1" applyFill="1" applyBorder="1">
      <alignment/>
      <protection/>
    </xf>
    <xf numFmtId="3" fontId="22" fillId="0" borderId="2" xfId="21" applyNumberFormat="1" applyFont="1" applyFill="1" applyBorder="1">
      <alignment/>
      <protection/>
    </xf>
    <xf numFmtId="3" fontId="22" fillId="0" borderId="19" xfId="21" applyNumberFormat="1" applyFont="1" applyFill="1" applyBorder="1">
      <alignment/>
      <protection/>
    </xf>
    <xf numFmtId="0" fontId="22" fillId="0" borderId="10" xfId="22" applyFont="1" applyFill="1" applyBorder="1">
      <alignment/>
      <protection/>
    </xf>
    <xf numFmtId="0" fontId="22" fillId="0" borderId="46" xfId="22" applyFont="1" applyFill="1" applyBorder="1">
      <alignment/>
      <protection/>
    </xf>
    <xf numFmtId="184" fontId="22" fillId="0" borderId="33" xfId="0" applyNumberFormat="1" applyFont="1" applyFill="1" applyBorder="1" applyAlignment="1">
      <alignment/>
    </xf>
    <xf numFmtId="3" fontId="22" fillId="0" borderId="46" xfId="0" applyNumberFormat="1" applyFont="1" applyFill="1" applyBorder="1" applyAlignment="1">
      <alignment/>
    </xf>
    <xf numFmtId="0" fontId="24" fillId="0" borderId="45" xfId="22" applyFont="1" applyFill="1" applyBorder="1">
      <alignment/>
      <protection/>
    </xf>
    <xf numFmtId="0" fontId="22" fillId="0" borderId="6" xfId="21" applyFont="1" applyFill="1" applyBorder="1" applyAlignment="1">
      <alignment horizontal="left" wrapText="1"/>
      <protection/>
    </xf>
    <xf numFmtId="0" fontId="24" fillId="0" borderId="46" xfId="21" applyFont="1" applyFill="1" applyBorder="1">
      <alignment/>
      <protection/>
    </xf>
    <xf numFmtId="0" fontId="22" fillId="0" borderId="6" xfId="21" applyFont="1" applyFill="1" applyBorder="1">
      <alignment/>
      <protection/>
    </xf>
    <xf numFmtId="3" fontId="22" fillId="0" borderId="16" xfId="21" applyNumberFormat="1" applyFont="1" applyFill="1" applyBorder="1" applyAlignment="1">
      <alignment wrapText="1"/>
      <protection/>
    </xf>
    <xf numFmtId="3" fontId="22" fillId="0" borderId="7" xfId="21" applyNumberFormat="1" applyFont="1" applyFill="1" applyBorder="1" applyAlignment="1">
      <alignment vertical="center" wrapText="1"/>
      <protection/>
    </xf>
    <xf numFmtId="3" fontId="22" fillId="0" borderId="6" xfId="0" applyNumberFormat="1" applyFont="1" applyFill="1" applyBorder="1" applyAlignment="1">
      <alignment/>
    </xf>
    <xf numFmtId="3" fontId="22" fillId="0" borderId="6" xfId="21" applyNumberFormat="1" applyFont="1" applyFill="1" applyBorder="1" applyAlignment="1">
      <alignment wrapText="1"/>
      <protection/>
    </xf>
    <xf numFmtId="3" fontId="32" fillId="0" borderId="2" xfId="21" applyNumberFormat="1" applyFont="1" applyFill="1" applyBorder="1" applyAlignment="1">
      <alignment vertical="center" wrapText="1"/>
      <protection/>
    </xf>
    <xf numFmtId="0" fontId="24" fillId="0" borderId="6" xfId="21" applyFont="1" applyFill="1" applyBorder="1">
      <alignment/>
      <protection/>
    </xf>
    <xf numFmtId="0" fontId="24" fillId="0" borderId="14" xfId="22" applyFont="1" applyFill="1" applyBorder="1">
      <alignment/>
      <protection/>
    </xf>
    <xf numFmtId="0" fontId="24" fillId="0" borderId="25" xfId="22" applyFont="1" applyFill="1" applyBorder="1">
      <alignment/>
      <protection/>
    </xf>
    <xf numFmtId="0" fontId="22" fillId="0" borderId="48" xfId="21" applyFont="1" applyBorder="1">
      <alignment/>
      <protection/>
    </xf>
    <xf numFmtId="0" fontId="22" fillId="0" borderId="49" xfId="21" applyFont="1" applyBorder="1">
      <alignment/>
      <protection/>
    </xf>
    <xf numFmtId="0" fontId="22" fillId="0" borderId="50" xfId="21" applyFont="1" applyBorder="1">
      <alignment/>
      <protection/>
    </xf>
    <xf numFmtId="14" fontId="24" fillId="0" borderId="38" xfId="22" applyNumberFormat="1" applyFont="1" applyBorder="1">
      <alignment/>
      <protection/>
    </xf>
    <xf numFmtId="0" fontId="24" fillId="0" borderId="37" xfId="22" applyFont="1" applyBorder="1">
      <alignment/>
      <protection/>
    </xf>
    <xf numFmtId="0" fontId="22" fillId="0" borderId="37" xfId="22" applyFont="1" applyBorder="1">
      <alignment/>
      <protection/>
    </xf>
    <xf numFmtId="3" fontId="22" fillId="0" borderId="21" xfId="21" applyNumberFormat="1" applyFont="1" applyFill="1" applyBorder="1">
      <alignment/>
      <protection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22" fillId="0" borderId="16" xfId="21" applyNumberFormat="1" applyFont="1" applyFill="1" applyBorder="1">
      <alignment/>
      <protection/>
    </xf>
    <xf numFmtId="3" fontId="22" fillId="0" borderId="29" xfId="21" applyNumberFormat="1" applyFont="1" applyFill="1" applyBorder="1">
      <alignment/>
      <protection/>
    </xf>
    <xf numFmtId="3" fontId="22" fillId="0" borderId="22" xfId="21" applyNumberFormat="1" applyFont="1" applyFill="1" applyBorder="1">
      <alignment/>
      <protection/>
    </xf>
    <xf numFmtId="3" fontId="22" fillId="0" borderId="42" xfId="21" applyNumberFormat="1" applyFont="1" applyFill="1" applyBorder="1">
      <alignment/>
      <protection/>
    </xf>
    <xf numFmtId="3" fontId="22" fillId="0" borderId="23" xfId="0" applyNumberFormat="1" applyFont="1" applyFill="1" applyBorder="1" applyAlignment="1">
      <alignment/>
    </xf>
    <xf numFmtId="0" fontId="22" fillId="0" borderId="0" xfId="22" applyFont="1" applyFill="1">
      <alignment/>
      <protection/>
    </xf>
    <xf numFmtId="3" fontId="22" fillId="0" borderId="51" xfId="22" applyNumberFormat="1" applyFont="1" applyFill="1" applyBorder="1">
      <alignment/>
      <protection/>
    </xf>
    <xf numFmtId="3" fontId="22" fillId="0" borderId="16" xfId="22" applyNumberFormat="1" applyFont="1" applyFill="1" applyBorder="1">
      <alignment/>
      <protection/>
    </xf>
    <xf numFmtId="3" fontId="22" fillId="0" borderId="42" xfId="22" applyNumberFormat="1" applyFont="1" applyFill="1" applyBorder="1">
      <alignment/>
      <protection/>
    </xf>
    <xf numFmtId="3" fontId="22" fillId="0" borderId="28" xfId="21" applyNumberFormat="1" applyFont="1" applyFill="1" applyBorder="1">
      <alignment/>
      <protection/>
    </xf>
    <xf numFmtId="0" fontId="22" fillId="0" borderId="52" xfId="21" applyFont="1" applyBorder="1">
      <alignment/>
      <protection/>
    </xf>
    <xf numFmtId="3" fontId="22" fillId="0" borderId="20" xfId="21" applyNumberFormat="1" applyFont="1" applyFill="1" applyBorder="1" applyAlignment="1">
      <alignment vertical="center" wrapText="1"/>
      <protection/>
    </xf>
    <xf numFmtId="3" fontId="12" fillId="0" borderId="16" xfId="0" applyNumberFormat="1" applyFont="1" applyFill="1" applyBorder="1" applyAlignment="1">
      <alignment/>
    </xf>
    <xf numFmtId="3" fontId="22" fillId="0" borderId="39" xfId="21" applyNumberFormat="1" applyFont="1" applyFill="1" applyBorder="1" applyAlignment="1">
      <alignment vertical="center" wrapText="1"/>
      <protection/>
    </xf>
    <xf numFmtId="0" fontId="24" fillId="0" borderId="0" xfId="21" applyFont="1" applyBorder="1">
      <alignment/>
      <protection/>
    </xf>
    <xf numFmtId="0" fontId="24" fillId="0" borderId="0" xfId="21" applyFont="1" applyFill="1" applyBorder="1">
      <alignment/>
      <protection/>
    </xf>
    <xf numFmtId="0" fontId="22" fillId="0" borderId="0" xfId="21" applyFont="1" applyFill="1" applyBorder="1">
      <alignment/>
      <protection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24" fillId="0" borderId="25" xfId="21" applyFont="1" applyBorder="1">
      <alignment/>
      <protection/>
    </xf>
    <xf numFmtId="3" fontId="22" fillId="0" borderId="25" xfId="21" applyNumberFormat="1" applyFont="1" applyBorder="1">
      <alignment/>
      <protection/>
    </xf>
    <xf numFmtId="0" fontId="22" fillId="0" borderId="25" xfId="21" applyFont="1" applyFill="1" applyBorder="1">
      <alignment/>
      <protection/>
    </xf>
    <xf numFmtId="49" fontId="22" fillId="0" borderId="6" xfId="23" applyNumberFormat="1" applyFont="1" applyFill="1" applyBorder="1" applyAlignment="1">
      <alignment horizontal="right"/>
      <protection/>
    </xf>
    <xf numFmtId="3" fontId="12" fillId="0" borderId="23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5" borderId="2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4" fillId="0" borderId="36" xfId="22" applyFont="1" applyFill="1" applyBorder="1">
      <alignment/>
      <protection/>
    </xf>
    <xf numFmtId="0" fontId="24" fillId="0" borderId="46" xfId="22" applyFont="1" applyFill="1" applyBorder="1">
      <alignment/>
      <protection/>
    </xf>
    <xf numFmtId="0" fontId="24" fillId="0" borderId="41" xfId="22" applyFont="1" applyFill="1" applyBorder="1">
      <alignment/>
      <protection/>
    </xf>
    <xf numFmtId="0" fontId="22" fillId="0" borderId="41" xfId="22" applyFont="1" applyFill="1" applyBorder="1">
      <alignment/>
      <protection/>
    </xf>
    <xf numFmtId="0" fontId="24" fillId="0" borderId="13" xfId="22" applyFont="1" applyFill="1" applyBorder="1">
      <alignment/>
      <protection/>
    </xf>
    <xf numFmtId="0" fontId="22" fillId="0" borderId="13" xfId="22" applyFont="1" applyFill="1" applyBorder="1">
      <alignment/>
      <protection/>
    </xf>
    <xf numFmtId="0" fontId="24" fillId="0" borderId="6" xfId="23" applyFont="1" applyFill="1" applyBorder="1">
      <alignment/>
      <protection/>
    </xf>
    <xf numFmtId="0" fontId="22" fillId="0" borderId="6" xfId="23" applyFont="1" applyFill="1" applyBorder="1">
      <alignment/>
      <protection/>
    </xf>
    <xf numFmtId="1" fontId="22" fillId="0" borderId="6" xfId="0" applyNumberFormat="1" applyFont="1" applyFill="1" applyBorder="1" applyAlignment="1">
      <alignment/>
    </xf>
    <xf numFmtId="0" fontId="22" fillId="0" borderId="6" xfId="0" applyFont="1" applyFill="1" applyBorder="1" applyAlignment="1">
      <alignment/>
    </xf>
    <xf numFmtId="0" fontId="24" fillId="0" borderId="6" xfId="22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2" fillId="0" borderId="13" xfId="21" applyFont="1" applyFill="1" applyBorder="1" applyAlignment="1">
      <alignment horizontal="right"/>
      <protection/>
    </xf>
    <xf numFmtId="0" fontId="22" fillId="0" borderId="6" xfId="21" applyFont="1" applyFill="1" applyBorder="1" applyAlignment="1">
      <alignment horizontal="right"/>
      <protection/>
    </xf>
    <xf numFmtId="0" fontId="32" fillId="0" borderId="0" xfId="22" applyFont="1" applyBorder="1" applyAlignment="1">
      <alignment horizontal="right"/>
      <protection/>
    </xf>
    <xf numFmtId="0" fontId="22" fillId="0" borderId="15" xfId="21" applyFont="1" applyBorder="1" applyAlignment="1">
      <alignment horizontal="right" wrapText="1"/>
      <protection/>
    </xf>
    <xf numFmtId="0" fontId="22" fillId="0" borderId="36" xfId="22" applyFont="1" applyFill="1" applyBorder="1" applyAlignment="1">
      <alignment horizontal="right"/>
      <protection/>
    </xf>
    <xf numFmtId="0" fontId="22" fillId="0" borderId="6" xfId="22" applyFont="1" applyFill="1" applyBorder="1" applyAlignment="1">
      <alignment horizontal="right"/>
      <protection/>
    </xf>
    <xf numFmtId="0" fontId="22" fillId="0" borderId="37" xfId="22" applyFont="1" applyFill="1" applyBorder="1" applyAlignment="1">
      <alignment horizontal="right"/>
      <protection/>
    </xf>
    <xf numFmtId="0" fontId="22" fillId="0" borderId="45" xfId="21" applyFont="1" applyFill="1" applyBorder="1" applyAlignment="1">
      <alignment horizontal="right"/>
      <protection/>
    </xf>
    <xf numFmtId="0" fontId="22" fillId="0" borderId="37" xfId="21" applyFont="1" applyFill="1" applyBorder="1" applyAlignment="1">
      <alignment horizontal="right"/>
      <protection/>
    </xf>
    <xf numFmtId="0" fontId="22" fillId="0" borderId="36" xfId="21" applyFont="1" applyFill="1" applyBorder="1" applyAlignment="1">
      <alignment horizontal="right"/>
      <protection/>
    </xf>
    <xf numFmtId="0" fontId="22" fillId="0" borderId="46" xfId="22" applyFont="1" applyFill="1" applyBorder="1" applyAlignment="1">
      <alignment horizontal="right"/>
      <protection/>
    </xf>
    <xf numFmtId="0" fontId="22" fillId="0" borderId="13" xfId="22" applyFont="1" applyFill="1" applyBorder="1" applyAlignment="1">
      <alignment horizontal="right"/>
      <protection/>
    </xf>
    <xf numFmtId="0" fontId="22" fillId="0" borderId="41" xfId="21" applyFont="1" applyBorder="1" applyAlignment="1">
      <alignment horizontal="right"/>
      <protection/>
    </xf>
    <xf numFmtId="0" fontId="26" fillId="0" borderId="0" xfId="21" applyFont="1" applyBorder="1" applyAlignment="1">
      <alignment horizontal="right" wrapText="1"/>
      <protection/>
    </xf>
    <xf numFmtId="0" fontId="22" fillId="0" borderId="30" xfId="21" applyFont="1" applyBorder="1" applyAlignment="1">
      <alignment horizontal="right"/>
      <protection/>
    </xf>
    <xf numFmtId="0" fontId="22" fillId="0" borderId="8" xfId="21" applyFont="1" applyBorder="1" applyAlignment="1">
      <alignment horizontal="right"/>
      <protection/>
    </xf>
    <xf numFmtId="0" fontId="22" fillId="0" borderId="5" xfId="21" applyFont="1" applyBorder="1" applyAlignment="1">
      <alignment horizontal="right"/>
      <protection/>
    </xf>
    <xf numFmtId="0" fontId="22" fillId="0" borderId="38" xfId="21" applyFont="1" applyBorder="1" applyAlignment="1">
      <alignment horizontal="right"/>
      <protection/>
    </xf>
    <xf numFmtId="0" fontId="22" fillId="0" borderId="0" xfId="21" applyFont="1" applyBorder="1" applyAlignment="1">
      <alignment horizontal="right"/>
      <protection/>
    </xf>
    <xf numFmtId="0" fontId="22" fillId="0" borderId="25" xfId="21" applyFont="1" applyBorder="1" applyAlignment="1">
      <alignment horizontal="right"/>
      <protection/>
    </xf>
    <xf numFmtId="0" fontId="22" fillId="0" borderId="6" xfId="0" applyFont="1" applyFill="1" applyBorder="1" applyAlignment="1">
      <alignment horizontal="right"/>
    </xf>
    <xf numFmtId="0" fontId="22" fillId="0" borderId="6" xfId="21" applyFont="1" applyBorder="1" applyAlignment="1">
      <alignment horizontal="right"/>
      <protection/>
    </xf>
    <xf numFmtId="0" fontId="22" fillId="0" borderId="6" xfId="23" applyFont="1" applyFill="1" applyBorder="1" applyAlignment="1">
      <alignment horizontal="right"/>
      <protection/>
    </xf>
    <xf numFmtId="0" fontId="22" fillId="0" borderId="6" xfId="22" applyFont="1" applyBorder="1" applyAlignment="1">
      <alignment horizontal="right"/>
      <protection/>
    </xf>
    <xf numFmtId="0" fontId="22" fillId="0" borderId="0" xfId="21" applyFont="1" applyAlignment="1">
      <alignment horizontal="right"/>
      <protection/>
    </xf>
    <xf numFmtId="0" fontId="22" fillId="0" borderId="0" xfId="21" applyFont="1" applyFill="1" applyAlignment="1">
      <alignment horizontal="right"/>
      <protection/>
    </xf>
    <xf numFmtId="0" fontId="36" fillId="0" borderId="0" xfId="0" applyFont="1" applyFill="1" applyAlignment="1">
      <alignment/>
    </xf>
    <xf numFmtId="0" fontId="22" fillId="0" borderId="41" xfId="21" applyFont="1" applyFill="1" applyBorder="1" applyAlignment="1">
      <alignment horizontal="right"/>
      <protection/>
    </xf>
    <xf numFmtId="0" fontId="22" fillId="0" borderId="36" xfId="22" applyFont="1" applyFill="1" applyBorder="1" applyAlignment="1">
      <alignment horizontal="right"/>
      <protection/>
    </xf>
    <xf numFmtId="0" fontId="22" fillId="0" borderId="6" xfId="22" applyFont="1" applyFill="1" applyBorder="1" applyAlignment="1">
      <alignment horizontal="right"/>
      <protection/>
    </xf>
    <xf numFmtId="0" fontId="22" fillId="0" borderId="37" xfId="22" applyFont="1" applyFill="1" applyBorder="1" applyAlignment="1">
      <alignment horizontal="right"/>
      <protection/>
    </xf>
    <xf numFmtId="0" fontId="22" fillId="0" borderId="46" xfId="21" applyFont="1" applyFill="1" applyBorder="1" applyAlignment="1">
      <alignment horizontal="right"/>
      <protection/>
    </xf>
    <xf numFmtId="0" fontId="22" fillId="0" borderId="15" xfId="22" applyFont="1" applyFill="1" applyBorder="1" applyAlignment="1">
      <alignment horizontal="right"/>
      <protection/>
    </xf>
    <xf numFmtId="0" fontId="22" fillId="0" borderId="6" xfId="23" applyFont="1" applyFill="1" applyBorder="1" applyAlignment="1">
      <alignment horizontal="right"/>
      <protection/>
    </xf>
    <xf numFmtId="0" fontId="22" fillId="0" borderId="46" xfId="22" applyFont="1" applyFill="1" applyBorder="1" applyAlignment="1">
      <alignment horizontal="right"/>
      <protection/>
    </xf>
    <xf numFmtId="0" fontId="22" fillId="0" borderId="13" xfId="22" applyFont="1" applyFill="1" applyBorder="1" applyAlignment="1">
      <alignment horizontal="right"/>
      <protection/>
    </xf>
    <xf numFmtId="0" fontId="22" fillId="0" borderId="46" xfId="21" applyFont="1" applyFill="1" applyBorder="1" applyAlignment="1">
      <alignment horizontal="right"/>
      <protection/>
    </xf>
    <xf numFmtId="0" fontId="22" fillId="0" borderId="6" xfId="21" applyFont="1" applyFill="1" applyBorder="1" applyAlignment="1">
      <alignment horizontal="right"/>
      <protection/>
    </xf>
    <xf numFmtId="0" fontId="22" fillId="0" borderId="0" xfId="21" applyFont="1" applyFill="1" applyBorder="1" applyAlignment="1">
      <alignment horizontal="right"/>
      <protection/>
    </xf>
    <xf numFmtId="0" fontId="22" fillId="0" borderId="13" xfId="21" applyFont="1" applyBorder="1" applyAlignment="1">
      <alignment horizontal="right"/>
      <protection/>
    </xf>
    <xf numFmtId="0" fontId="8" fillId="0" borderId="5" xfId="0" applyFont="1" applyBorder="1" applyAlignment="1">
      <alignment/>
    </xf>
    <xf numFmtId="3" fontId="29" fillId="0" borderId="16" xfId="0" applyNumberFormat="1" applyFont="1" applyFill="1" applyBorder="1" applyAlignment="1">
      <alignment/>
    </xf>
    <xf numFmtId="3" fontId="32" fillId="0" borderId="15" xfId="21" applyNumberFormat="1" applyFont="1" applyFill="1" applyBorder="1">
      <alignment/>
      <protection/>
    </xf>
    <xf numFmtId="0" fontId="37" fillId="0" borderId="0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5" fillId="0" borderId="27" xfId="0" applyNumberFormat="1" applyFont="1" applyFill="1" applyBorder="1" applyAlignment="1">
      <alignment/>
    </xf>
    <xf numFmtId="0" fontId="35" fillId="0" borderId="27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3" fontId="37" fillId="0" borderId="27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3" fontId="40" fillId="0" borderId="0" xfId="0" applyNumberFormat="1" applyFont="1" applyFill="1" applyBorder="1" applyAlignment="1">
      <alignment/>
    </xf>
    <xf numFmtId="0" fontId="22" fillId="0" borderId="12" xfId="22" applyFont="1" applyBorder="1" applyAlignment="1">
      <alignment/>
      <protection/>
    </xf>
    <xf numFmtId="3" fontId="34" fillId="0" borderId="6" xfId="21" applyNumberFormat="1" applyFont="1" applyFill="1" applyBorder="1" applyAlignment="1">
      <alignment vertical="center" wrapText="1"/>
      <protection/>
    </xf>
    <xf numFmtId="3" fontId="34" fillId="0" borderId="16" xfId="21" applyNumberFormat="1" applyFont="1" applyFill="1" applyBorder="1" applyAlignment="1">
      <alignment vertical="center" wrapText="1"/>
      <protection/>
    </xf>
    <xf numFmtId="3" fontId="10" fillId="0" borderId="28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/>
    </xf>
    <xf numFmtId="49" fontId="9" fillId="4" borderId="26" xfId="0" applyNumberFormat="1" applyFont="1" applyFill="1" applyBorder="1" applyAlignment="1">
      <alignment horizontal="center" vertical="center" wrapText="1"/>
    </xf>
    <xf numFmtId="49" fontId="9" fillId="5" borderId="26" xfId="0" applyNumberFormat="1" applyFont="1" applyFill="1" applyBorder="1" applyAlignment="1">
      <alignment horizontal="center" vertical="center" wrapText="1"/>
    </xf>
    <xf numFmtId="49" fontId="9" fillId="6" borderId="53" xfId="0" applyNumberFormat="1" applyFont="1" applyFill="1" applyBorder="1" applyAlignment="1">
      <alignment horizontal="center" vertical="center" wrapText="1"/>
    </xf>
    <xf numFmtId="3" fontId="8" fillId="6" borderId="53" xfId="0" applyNumberFormat="1" applyFont="1" applyFill="1" applyBorder="1" applyAlignment="1">
      <alignment/>
    </xf>
    <xf numFmtId="3" fontId="9" fillId="0" borderId="54" xfId="0" applyNumberFormat="1" applyFont="1" applyFill="1" applyBorder="1" applyAlignment="1">
      <alignment/>
    </xf>
    <xf numFmtId="3" fontId="9" fillId="0" borderId="55" xfId="0" applyNumberFormat="1" applyFont="1" applyFill="1" applyBorder="1" applyAlignment="1">
      <alignment/>
    </xf>
    <xf numFmtId="3" fontId="9" fillId="0" borderId="56" xfId="0" applyNumberFormat="1" applyFont="1" applyFill="1" applyBorder="1" applyAlignment="1">
      <alignment/>
    </xf>
    <xf numFmtId="3" fontId="17" fillId="6" borderId="53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/>
    </xf>
    <xf numFmtId="0" fontId="8" fillId="2" borderId="58" xfId="0" applyFont="1" applyFill="1" applyBorder="1" applyAlignment="1">
      <alignment horizontal="center" vertical="center" wrapText="1" shrinkToFit="1"/>
    </xf>
    <xf numFmtId="0" fontId="9" fillId="0" borderId="33" xfId="0" applyFont="1" applyBorder="1" applyAlignment="1">
      <alignment horizontal="right"/>
    </xf>
    <xf numFmtId="0" fontId="8" fillId="2" borderId="58" xfId="0" applyFont="1" applyFill="1" applyBorder="1" applyAlignment="1">
      <alignment/>
    </xf>
    <xf numFmtId="3" fontId="17" fillId="0" borderId="55" xfId="0" applyNumberFormat="1" applyFont="1" applyFill="1" applyBorder="1" applyAlignment="1">
      <alignment/>
    </xf>
    <xf numFmtId="3" fontId="27" fillId="0" borderId="57" xfId="0" applyNumberFormat="1" applyFont="1" applyFill="1" applyBorder="1" applyAlignment="1">
      <alignment/>
    </xf>
    <xf numFmtId="3" fontId="27" fillId="0" borderId="55" xfId="0" applyNumberFormat="1" applyFont="1" applyFill="1" applyBorder="1" applyAlignment="1">
      <alignment/>
    </xf>
    <xf numFmtId="3" fontId="27" fillId="0" borderId="54" xfId="0" applyNumberFormat="1" applyFont="1" applyFill="1" applyBorder="1" applyAlignment="1">
      <alignment/>
    </xf>
    <xf numFmtId="3" fontId="28" fillId="0" borderId="55" xfId="0" applyNumberFormat="1" applyFont="1" applyFill="1" applyBorder="1" applyAlignment="1">
      <alignment/>
    </xf>
    <xf numFmtId="3" fontId="20" fillId="0" borderId="55" xfId="0" applyNumberFormat="1" applyFont="1" applyFill="1" applyBorder="1" applyAlignment="1">
      <alignment/>
    </xf>
    <xf numFmtId="0" fontId="8" fillId="0" borderId="59" xfId="0" applyFont="1" applyFill="1" applyBorder="1" applyAlignment="1">
      <alignment horizontal="center" vertical="center" wrapText="1" shrinkToFit="1"/>
    </xf>
    <xf numFmtId="0" fontId="29" fillId="0" borderId="34" xfId="0" applyFont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29" fillId="0" borderId="34" xfId="0" applyFont="1" applyBorder="1" applyAlignment="1">
      <alignment/>
    </xf>
    <xf numFmtId="0" fontId="9" fillId="0" borderId="32" xfId="0" applyFont="1" applyFill="1" applyBorder="1" applyAlignment="1">
      <alignment horizontal="right"/>
    </xf>
    <xf numFmtId="3" fontId="17" fillId="0" borderId="28" xfId="0" applyNumberFormat="1" applyFont="1" applyFill="1" applyBorder="1" applyAlignment="1">
      <alignment/>
    </xf>
    <xf numFmtId="3" fontId="17" fillId="0" borderId="60" xfId="0" applyNumberFormat="1" applyFont="1" applyFill="1" applyBorder="1" applyAlignment="1">
      <alignment/>
    </xf>
    <xf numFmtId="3" fontId="29" fillId="0" borderId="55" xfId="0" applyNumberFormat="1" applyFont="1" applyFill="1" applyBorder="1" applyAlignment="1">
      <alignment/>
    </xf>
    <xf numFmtId="0" fontId="9" fillId="0" borderId="55" xfId="0" applyFont="1" applyFill="1" applyBorder="1" applyAlignment="1">
      <alignment/>
    </xf>
    <xf numFmtId="3" fontId="29" fillId="0" borderId="54" xfId="0" applyNumberFormat="1" applyFont="1" applyFill="1" applyBorder="1" applyAlignment="1">
      <alignment/>
    </xf>
    <xf numFmtId="0" fontId="4" fillId="2" borderId="58" xfId="0" applyFont="1" applyFill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3" fillId="2" borderId="58" xfId="0" applyFont="1" applyFill="1" applyBorder="1" applyAlignment="1">
      <alignment/>
    </xf>
    <xf numFmtId="3" fontId="17" fillId="0" borderId="61" xfId="0" applyNumberFormat="1" applyFont="1" applyFill="1" applyBorder="1" applyAlignment="1">
      <alignment horizontal="center" vertical="center" wrapText="1"/>
    </xf>
    <xf numFmtId="49" fontId="22" fillId="0" borderId="36" xfId="21" applyNumberFormat="1" applyFont="1" applyFill="1" applyBorder="1" applyAlignment="1">
      <alignment horizontal="right"/>
      <protection/>
    </xf>
    <xf numFmtId="49" fontId="22" fillId="0" borderId="26" xfId="22" applyNumberFormat="1" applyFont="1" applyFill="1" applyBorder="1" applyAlignment="1">
      <alignment horizontal="center" vertical="center" wrapText="1"/>
      <protection/>
    </xf>
    <xf numFmtId="49" fontId="22" fillId="0" borderId="21" xfId="22" applyNumberFormat="1" applyFont="1" applyFill="1" applyBorder="1" applyAlignment="1">
      <alignment horizontal="center" vertical="center" wrapText="1"/>
      <protection/>
    </xf>
    <xf numFmtId="49" fontId="22" fillId="0" borderId="30" xfId="21" applyNumberFormat="1" applyFont="1" applyFill="1" applyBorder="1">
      <alignment/>
      <protection/>
    </xf>
    <xf numFmtId="0" fontId="24" fillId="0" borderId="44" xfId="21" applyFont="1" applyFill="1" applyBorder="1">
      <alignment/>
      <protection/>
    </xf>
    <xf numFmtId="0" fontId="24" fillId="0" borderId="41" xfId="21" applyFont="1" applyFill="1" applyBorder="1">
      <alignment/>
      <protection/>
    </xf>
    <xf numFmtId="0" fontId="3" fillId="2" borderId="12" xfId="0" applyFont="1" applyFill="1" applyBorder="1" applyAlignment="1">
      <alignment/>
    </xf>
    <xf numFmtId="0" fontId="31" fillId="0" borderId="0" xfId="21" applyFont="1" applyAlignment="1">
      <alignment horizontal="center"/>
      <protection/>
    </xf>
    <xf numFmtId="0" fontId="22" fillId="0" borderId="14" xfId="21" applyFont="1" applyFill="1" applyBorder="1" applyAlignment="1">
      <alignment horizontal="left" wrapText="1"/>
      <protection/>
    </xf>
    <xf numFmtId="0" fontId="22" fillId="0" borderId="25" xfId="21" applyFont="1" applyFill="1" applyBorder="1" applyAlignment="1">
      <alignment horizontal="left" wrapText="1"/>
      <protection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2008.10" xfId="20"/>
    <cellStyle name="normálne_B- Kapitálové výdavky" xfId="21"/>
    <cellStyle name="normálne_KV zmena aug." xfId="22"/>
    <cellStyle name="normálne_podbr.II. stvrtrok" xfId="23"/>
    <cellStyle name="normální_List1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0"/>
  <sheetViews>
    <sheetView workbookViewId="0" topLeftCell="A1">
      <selection activeCell="A103" sqref="A103"/>
    </sheetView>
  </sheetViews>
  <sheetFormatPr defaultColWidth="9.33203125" defaultRowHeight="10.5"/>
  <cols>
    <col min="1" max="1" width="46.66015625" style="1" customWidth="1"/>
    <col min="2" max="2" width="6.33203125" style="1" customWidth="1"/>
    <col min="3" max="3" width="7.5" style="1" customWidth="1"/>
    <col min="4" max="6" width="17" style="1" customWidth="1"/>
    <col min="7" max="16384" width="9.33203125" style="1" customWidth="1"/>
  </cols>
  <sheetData>
    <row r="1" spans="1:4" ht="15.75" customHeight="1">
      <c r="A1" s="92" t="s">
        <v>277</v>
      </c>
      <c r="B1" s="92"/>
      <c r="C1" s="92"/>
      <c r="D1" s="56"/>
    </row>
    <row r="2" spans="1:6" ht="13.5" customHeight="1" thickBot="1">
      <c r="A2" s="349"/>
      <c r="B2" s="2"/>
      <c r="C2" s="2"/>
      <c r="D2" s="401"/>
      <c r="E2" s="233"/>
      <c r="F2" s="233"/>
    </row>
    <row r="3" spans="1:6" s="5" customFormat="1" ht="43.5" customHeight="1" thickBot="1">
      <c r="A3" s="3" t="s">
        <v>0</v>
      </c>
      <c r="B3" s="4" t="s">
        <v>1</v>
      </c>
      <c r="C3" s="53" t="s">
        <v>2</v>
      </c>
      <c r="D3" s="415" t="s">
        <v>275</v>
      </c>
      <c r="E3" s="413" t="s">
        <v>260</v>
      </c>
      <c r="F3" s="414" t="s">
        <v>276</v>
      </c>
    </row>
    <row r="4" spans="1:6" s="8" customFormat="1" ht="15" customHeight="1">
      <c r="A4" s="6" t="s">
        <v>28</v>
      </c>
      <c r="B4" s="7"/>
      <c r="C4" s="82">
        <v>100</v>
      </c>
      <c r="D4" s="410"/>
      <c r="E4" s="77"/>
      <c r="F4" s="77"/>
    </row>
    <row r="5" spans="1:6" s="11" customFormat="1" ht="12.75" customHeight="1">
      <c r="A5" s="9" t="s">
        <v>27</v>
      </c>
      <c r="B5" s="10">
        <v>40</v>
      </c>
      <c r="C5" s="50">
        <v>111</v>
      </c>
      <c r="D5" s="47">
        <v>6860250</v>
      </c>
      <c r="E5" s="47">
        <v>7994020</v>
      </c>
      <c r="F5" s="47">
        <v>8976107</v>
      </c>
    </row>
    <row r="6" spans="1:6" s="11" customFormat="1" ht="11.25">
      <c r="A6" s="12"/>
      <c r="B6" s="13"/>
      <c r="C6" s="50"/>
      <c r="D6" s="411"/>
      <c r="E6" s="47"/>
      <c r="F6" s="47"/>
    </row>
    <row r="7" spans="1:6" s="11" customFormat="1" ht="11.25">
      <c r="A7" s="14" t="s">
        <v>29</v>
      </c>
      <c r="B7" s="15"/>
      <c r="C7" s="79">
        <v>120</v>
      </c>
      <c r="D7" s="411"/>
      <c r="E7" s="47"/>
      <c r="F7" s="47"/>
    </row>
    <row r="8" spans="1:6" s="11" customFormat="1" ht="11.25">
      <c r="A8" s="16" t="s">
        <v>130</v>
      </c>
      <c r="B8" s="17">
        <v>40</v>
      </c>
      <c r="C8" s="51">
        <v>121</v>
      </c>
      <c r="D8" s="411">
        <v>1682932</v>
      </c>
      <c r="E8" s="47">
        <v>1682932</v>
      </c>
      <c r="F8" s="47">
        <v>1683000</v>
      </c>
    </row>
    <row r="9" spans="1:6" s="11" customFormat="1" ht="11.25">
      <c r="A9" s="16"/>
      <c r="B9" s="17"/>
      <c r="C9" s="51"/>
      <c r="D9" s="411"/>
      <c r="E9" s="47"/>
      <c r="F9" s="47"/>
    </row>
    <row r="10" spans="1:6" s="11" customFormat="1" ht="11.25">
      <c r="A10" s="18" t="s">
        <v>30</v>
      </c>
      <c r="B10" s="19"/>
      <c r="C10" s="80">
        <v>130</v>
      </c>
      <c r="D10" s="411"/>
      <c r="E10" s="47"/>
      <c r="F10" s="47"/>
    </row>
    <row r="11" spans="1:6" s="11" customFormat="1" ht="11.25">
      <c r="A11" s="16" t="s">
        <v>35</v>
      </c>
      <c r="B11" s="17">
        <v>40</v>
      </c>
      <c r="C11" s="51">
        <v>133</v>
      </c>
      <c r="D11" s="411">
        <v>35700</v>
      </c>
      <c r="E11" s="47">
        <v>35700</v>
      </c>
      <c r="F11" s="47">
        <v>35700</v>
      </c>
    </row>
    <row r="12" spans="1:6" s="11" customFormat="1" ht="11.25">
      <c r="A12" s="16" t="s">
        <v>36</v>
      </c>
      <c r="B12" s="17">
        <v>40</v>
      </c>
      <c r="C12" s="51">
        <v>133</v>
      </c>
      <c r="D12" s="411">
        <v>1060</v>
      </c>
      <c r="E12" s="47">
        <v>1060</v>
      </c>
      <c r="F12" s="47">
        <v>1060</v>
      </c>
    </row>
    <row r="13" spans="1:6" s="11" customFormat="1" ht="11.25">
      <c r="A13" s="16" t="s">
        <v>37</v>
      </c>
      <c r="B13" s="17">
        <v>40</v>
      </c>
      <c r="C13" s="51">
        <v>133</v>
      </c>
      <c r="D13" s="411"/>
      <c r="E13" s="47"/>
      <c r="F13" s="47"/>
    </row>
    <row r="14" spans="1:6" s="11" customFormat="1" ht="11.25">
      <c r="A14" s="16" t="s">
        <v>131</v>
      </c>
      <c r="B14" s="17">
        <v>40</v>
      </c>
      <c r="C14" s="51">
        <v>133</v>
      </c>
      <c r="D14" s="411">
        <v>240</v>
      </c>
      <c r="E14" s="47">
        <v>150</v>
      </c>
      <c r="F14" s="47">
        <v>150</v>
      </c>
    </row>
    <row r="15" spans="1:6" s="11" customFormat="1" ht="11.25">
      <c r="A15" s="16" t="s">
        <v>38</v>
      </c>
      <c r="B15" s="17">
        <v>40</v>
      </c>
      <c r="C15" s="51">
        <v>133</v>
      </c>
      <c r="D15" s="411">
        <v>6220</v>
      </c>
      <c r="E15" s="47">
        <v>6220</v>
      </c>
      <c r="F15" s="47">
        <v>6220</v>
      </c>
    </row>
    <row r="16" spans="1:6" s="11" customFormat="1" ht="11.25">
      <c r="A16" s="16" t="s">
        <v>39</v>
      </c>
      <c r="B16" s="17">
        <v>40</v>
      </c>
      <c r="C16" s="51">
        <v>133</v>
      </c>
      <c r="D16" s="411">
        <v>9700</v>
      </c>
      <c r="E16" s="47">
        <v>9700</v>
      </c>
      <c r="F16" s="47">
        <v>9700</v>
      </c>
    </row>
    <row r="17" spans="1:6" s="11" customFormat="1" ht="11.25">
      <c r="A17" s="70" t="s">
        <v>71</v>
      </c>
      <c r="B17" s="17"/>
      <c r="C17" s="51"/>
      <c r="D17" s="411"/>
      <c r="E17" s="47"/>
      <c r="F17" s="47"/>
    </row>
    <row r="18" spans="1:6" s="11" customFormat="1" ht="11.25">
      <c r="A18" s="9" t="s">
        <v>40</v>
      </c>
      <c r="B18" s="13">
        <v>40</v>
      </c>
      <c r="C18" s="50">
        <v>133</v>
      </c>
      <c r="D18" s="411">
        <v>863042</v>
      </c>
      <c r="E18" s="47">
        <v>863042</v>
      </c>
      <c r="F18" s="47">
        <v>863042</v>
      </c>
    </row>
    <row r="19" spans="1:6" s="11" customFormat="1" ht="11.25">
      <c r="A19" s="9"/>
      <c r="B19" s="13"/>
      <c r="C19" s="50"/>
      <c r="D19" s="411"/>
      <c r="E19" s="47"/>
      <c r="F19" s="47"/>
    </row>
    <row r="20" spans="1:6" s="11" customFormat="1" ht="11.25">
      <c r="A20" s="9" t="s">
        <v>60</v>
      </c>
      <c r="B20" s="13">
        <v>40</v>
      </c>
      <c r="C20" s="50"/>
      <c r="D20" s="47">
        <v>250000</v>
      </c>
      <c r="E20" s="47"/>
      <c r="F20" s="47"/>
    </row>
    <row r="21" spans="1:6" s="22" customFormat="1" ht="15">
      <c r="A21" s="20" t="s">
        <v>31</v>
      </c>
      <c r="B21" s="21"/>
      <c r="C21" s="78">
        <v>200</v>
      </c>
      <c r="D21" s="47"/>
      <c r="E21" s="47"/>
      <c r="F21" s="47"/>
    </row>
    <row r="22" spans="1:6" s="22" customFormat="1" ht="14.25" customHeight="1">
      <c r="A22" s="9"/>
      <c r="B22" s="120"/>
      <c r="C22" s="121"/>
      <c r="D22" s="47"/>
      <c r="E22" s="47"/>
      <c r="F22" s="47"/>
    </row>
    <row r="23" spans="1:6" s="22" customFormat="1" ht="12" customHeight="1">
      <c r="A23" s="16" t="s">
        <v>132</v>
      </c>
      <c r="B23" s="120"/>
      <c r="C23" s="80">
        <v>211</v>
      </c>
      <c r="D23" s="411">
        <v>19000</v>
      </c>
      <c r="E23" s="47">
        <v>19000</v>
      </c>
      <c r="F23" s="47">
        <v>19000</v>
      </c>
    </row>
    <row r="24" spans="1:6" s="11" customFormat="1" ht="12.75" customHeight="1">
      <c r="A24" s="23" t="s">
        <v>6</v>
      </c>
      <c r="B24" s="15"/>
      <c r="C24" s="79">
        <v>212</v>
      </c>
      <c r="D24" s="411"/>
      <c r="E24" s="47"/>
      <c r="F24" s="46"/>
    </row>
    <row r="25" spans="1:6" s="11" customFormat="1" ht="11.25">
      <c r="A25" s="9" t="s">
        <v>41</v>
      </c>
      <c r="B25" s="13">
        <v>40</v>
      </c>
      <c r="C25" s="50">
        <v>212</v>
      </c>
      <c r="D25" s="411">
        <v>678560</v>
      </c>
      <c r="E25" s="47">
        <v>623369</v>
      </c>
      <c r="F25" s="46">
        <v>567879</v>
      </c>
    </row>
    <row r="26" spans="1:6" s="11" customFormat="1" ht="11.25">
      <c r="A26" s="9" t="s">
        <v>42</v>
      </c>
      <c r="B26" s="13">
        <v>40</v>
      </c>
      <c r="C26" s="50">
        <v>212</v>
      </c>
      <c r="D26" s="411">
        <v>72564</v>
      </c>
      <c r="E26" s="47">
        <v>72564</v>
      </c>
      <c r="F26" s="46">
        <v>72564</v>
      </c>
    </row>
    <row r="27" spans="1:6" s="11" customFormat="1" ht="11.25">
      <c r="A27" s="9" t="s">
        <v>43</v>
      </c>
      <c r="B27" s="13">
        <v>40</v>
      </c>
      <c r="C27" s="50">
        <v>212</v>
      </c>
      <c r="D27" s="411">
        <v>230653</v>
      </c>
      <c r="E27" s="47">
        <v>230653</v>
      </c>
      <c r="F27" s="46">
        <v>230653</v>
      </c>
    </row>
    <row r="28" spans="1:6" s="11" customFormat="1" ht="11.25">
      <c r="A28" s="9" t="s">
        <v>44</v>
      </c>
      <c r="B28" s="13">
        <v>40</v>
      </c>
      <c r="C28" s="50">
        <v>212</v>
      </c>
      <c r="D28" s="411">
        <v>2000</v>
      </c>
      <c r="E28" s="47">
        <v>2200</v>
      </c>
      <c r="F28" s="46">
        <v>2200</v>
      </c>
    </row>
    <row r="29" spans="1:6" s="11" customFormat="1" ht="11.25">
      <c r="A29" s="9" t="s">
        <v>70</v>
      </c>
      <c r="B29" s="13">
        <v>40</v>
      </c>
      <c r="C29" s="50">
        <v>212</v>
      </c>
      <c r="D29" s="411">
        <v>146000</v>
      </c>
      <c r="E29" s="47">
        <v>146000</v>
      </c>
      <c r="F29" s="46">
        <v>146000</v>
      </c>
    </row>
    <row r="30" spans="1:6" s="11" customFormat="1" ht="11.25">
      <c r="A30" s="9" t="s">
        <v>56</v>
      </c>
      <c r="B30" s="13">
        <v>40</v>
      </c>
      <c r="C30" s="50">
        <v>212</v>
      </c>
      <c r="D30" s="411">
        <v>507877</v>
      </c>
      <c r="E30" s="47">
        <v>507877</v>
      </c>
      <c r="F30" s="46">
        <v>507877</v>
      </c>
    </row>
    <row r="31" spans="1:6" s="11" customFormat="1" ht="11.25">
      <c r="A31" s="83"/>
      <c r="B31" s="84"/>
      <c r="C31" s="85"/>
      <c r="D31" s="411"/>
      <c r="E31" s="47"/>
      <c r="F31" s="46"/>
    </row>
    <row r="32" spans="1:6" s="11" customFormat="1" ht="11.25">
      <c r="A32" s="23" t="s">
        <v>32</v>
      </c>
      <c r="B32" s="15"/>
      <c r="C32" s="79">
        <v>220</v>
      </c>
      <c r="D32" s="411"/>
      <c r="E32" s="47"/>
      <c r="F32" s="46"/>
    </row>
    <row r="33" spans="1:6" s="11" customFormat="1" ht="11.25">
      <c r="A33" s="9" t="s">
        <v>3</v>
      </c>
      <c r="B33" s="13">
        <v>40</v>
      </c>
      <c r="C33" s="50">
        <v>221</v>
      </c>
      <c r="D33" s="411"/>
      <c r="E33" s="47"/>
      <c r="F33" s="46"/>
    </row>
    <row r="34" spans="1:6" s="11" customFormat="1" ht="11.25">
      <c r="A34" s="24" t="s">
        <v>4</v>
      </c>
      <c r="B34" s="13">
        <v>40</v>
      </c>
      <c r="C34" s="50">
        <v>221</v>
      </c>
      <c r="D34" s="411">
        <v>24995</v>
      </c>
      <c r="E34" s="47">
        <v>26000</v>
      </c>
      <c r="F34" s="46">
        <v>26500</v>
      </c>
    </row>
    <row r="35" spans="1:6" s="11" customFormat="1" ht="11.25">
      <c r="A35" s="24" t="s">
        <v>5</v>
      </c>
      <c r="B35" s="13">
        <v>40</v>
      </c>
      <c r="C35" s="50">
        <v>221</v>
      </c>
      <c r="D35" s="411">
        <v>16597</v>
      </c>
      <c r="E35" s="47">
        <v>16597</v>
      </c>
      <c r="F35" s="46">
        <v>16597</v>
      </c>
    </row>
    <row r="36" spans="1:6" s="11" customFormat="1" ht="11.25">
      <c r="A36" s="24" t="s">
        <v>47</v>
      </c>
      <c r="B36" s="10">
        <v>40</v>
      </c>
      <c r="C36" s="50">
        <v>221</v>
      </c>
      <c r="D36" s="411">
        <v>431500</v>
      </c>
      <c r="E36" s="47">
        <v>431500</v>
      </c>
      <c r="F36" s="46">
        <v>431500</v>
      </c>
    </row>
    <row r="37" spans="1:6" ht="11.25" customHeight="1">
      <c r="A37" s="24" t="s">
        <v>46</v>
      </c>
      <c r="B37" s="10">
        <v>40</v>
      </c>
      <c r="C37" s="50">
        <v>221</v>
      </c>
      <c r="D37" s="411">
        <v>3725</v>
      </c>
      <c r="E37" s="47">
        <v>3725</v>
      </c>
      <c r="F37" s="46">
        <v>3725</v>
      </c>
    </row>
    <row r="38" spans="1:6" ht="11.25" customHeight="1">
      <c r="A38" s="26" t="s">
        <v>53</v>
      </c>
      <c r="B38" s="27">
        <v>40</v>
      </c>
      <c r="C38" s="49">
        <v>221</v>
      </c>
      <c r="D38" s="411">
        <v>6600</v>
      </c>
      <c r="E38" s="47">
        <v>6600</v>
      </c>
      <c r="F38" s="46">
        <v>6600</v>
      </c>
    </row>
    <row r="39" spans="1:6" s="11" customFormat="1" ht="11.25">
      <c r="A39" s="26" t="s">
        <v>48</v>
      </c>
      <c r="B39" s="27">
        <v>40</v>
      </c>
      <c r="C39" s="49">
        <v>221</v>
      </c>
      <c r="D39" s="411">
        <v>1900</v>
      </c>
      <c r="E39" s="47">
        <v>1900</v>
      </c>
      <c r="F39" s="46">
        <v>1900</v>
      </c>
    </row>
    <row r="40" spans="1:6" s="11" customFormat="1" ht="11.25">
      <c r="A40" s="9"/>
      <c r="B40" s="13"/>
      <c r="C40" s="50"/>
      <c r="D40" s="411"/>
      <c r="E40" s="47"/>
      <c r="F40" s="46"/>
    </row>
    <row r="41" spans="1:6" s="11" customFormat="1" ht="11.25">
      <c r="A41" s="16" t="s">
        <v>33</v>
      </c>
      <c r="B41" s="28"/>
      <c r="C41" s="81"/>
      <c r="D41" s="411"/>
      <c r="E41" s="47"/>
      <c r="F41" s="46"/>
    </row>
    <row r="42" spans="1:6" ht="12.75">
      <c r="A42" s="29" t="s">
        <v>58</v>
      </c>
      <c r="B42" s="10">
        <v>40</v>
      </c>
      <c r="C42" s="50">
        <v>223</v>
      </c>
      <c r="D42" s="411">
        <v>28215</v>
      </c>
      <c r="E42" s="47">
        <v>29875</v>
      </c>
      <c r="F42" s="46">
        <v>29875</v>
      </c>
    </row>
    <row r="43" spans="1:6" ht="12.75">
      <c r="A43" s="29" t="s">
        <v>52</v>
      </c>
      <c r="B43" s="10">
        <v>40</v>
      </c>
      <c r="C43" s="50">
        <v>223</v>
      </c>
      <c r="D43" s="411">
        <v>99582</v>
      </c>
      <c r="E43" s="47">
        <v>99582</v>
      </c>
      <c r="F43" s="46">
        <v>99582</v>
      </c>
    </row>
    <row r="44" spans="1:6" ht="12.75">
      <c r="A44" s="24" t="s">
        <v>45</v>
      </c>
      <c r="B44" s="10">
        <v>40</v>
      </c>
      <c r="C44" s="50">
        <v>223</v>
      </c>
      <c r="D44" s="411">
        <v>137066</v>
      </c>
      <c r="E44" s="47">
        <v>173295</v>
      </c>
      <c r="F44" s="46">
        <v>173295</v>
      </c>
    </row>
    <row r="45" spans="1:6" s="11" customFormat="1" ht="13.5" customHeight="1">
      <c r="A45" s="24" t="s">
        <v>61</v>
      </c>
      <c r="B45" s="10">
        <v>40</v>
      </c>
      <c r="C45" s="50">
        <v>223</v>
      </c>
      <c r="D45" s="411">
        <v>69707</v>
      </c>
      <c r="E45" s="47">
        <v>69707</v>
      </c>
      <c r="F45" s="46">
        <v>69707</v>
      </c>
    </row>
    <row r="46" spans="1:6" s="11" customFormat="1" ht="13.5" customHeight="1">
      <c r="A46" s="24" t="s">
        <v>59</v>
      </c>
      <c r="B46" s="10">
        <v>40</v>
      </c>
      <c r="C46" s="50">
        <v>223</v>
      </c>
      <c r="D46" s="411">
        <v>451835</v>
      </c>
      <c r="E46" s="47">
        <v>463130</v>
      </c>
      <c r="F46" s="46">
        <v>474709</v>
      </c>
    </row>
    <row r="47" spans="1:6" ht="12.75">
      <c r="A47" s="9" t="s">
        <v>72</v>
      </c>
      <c r="B47" s="10">
        <v>40</v>
      </c>
      <c r="C47" s="50">
        <v>223</v>
      </c>
      <c r="D47" s="411"/>
      <c r="E47" s="47"/>
      <c r="F47" s="46"/>
    </row>
    <row r="48" spans="1:6" s="11" customFormat="1" ht="11.25">
      <c r="A48" s="9" t="s">
        <v>66</v>
      </c>
      <c r="B48" s="10">
        <v>40</v>
      </c>
      <c r="C48" s="50"/>
      <c r="D48" s="411">
        <v>374162</v>
      </c>
      <c r="E48" s="47">
        <v>411505</v>
      </c>
      <c r="F48" s="46">
        <v>411505</v>
      </c>
    </row>
    <row r="49" spans="1:6" s="11" customFormat="1" ht="11.25">
      <c r="A49" s="9" t="s">
        <v>62</v>
      </c>
      <c r="B49" s="30"/>
      <c r="C49" s="79"/>
      <c r="D49" s="411"/>
      <c r="E49" s="47"/>
      <c r="F49" s="46"/>
    </row>
    <row r="50" spans="1:6" s="11" customFormat="1" ht="11.25">
      <c r="A50" s="9" t="s">
        <v>49</v>
      </c>
      <c r="B50" s="13">
        <v>40</v>
      </c>
      <c r="C50" s="50">
        <v>229</v>
      </c>
      <c r="D50" s="411">
        <v>664</v>
      </c>
      <c r="E50" s="47">
        <v>664</v>
      </c>
      <c r="F50" s="46">
        <v>664</v>
      </c>
    </row>
    <row r="51" spans="1:6" s="11" customFormat="1" ht="11.25">
      <c r="A51" s="9"/>
      <c r="B51" s="13"/>
      <c r="C51" s="50"/>
      <c r="D51" s="411"/>
      <c r="E51" s="47"/>
      <c r="F51" s="46"/>
    </row>
    <row r="52" spans="1:6" s="11" customFormat="1" ht="11.25">
      <c r="A52" s="23" t="s">
        <v>12</v>
      </c>
      <c r="B52" s="13">
        <v>40</v>
      </c>
      <c r="C52" s="79">
        <v>242</v>
      </c>
      <c r="D52" s="411">
        <v>6000</v>
      </c>
      <c r="E52" s="47">
        <v>6000</v>
      </c>
      <c r="F52" s="46">
        <v>6000</v>
      </c>
    </row>
    <row r="53" spans="1:6" s="11" customFormat="1" ht="11.25">
      <c r="A53" s="9"/>
      <c r="B53" s="13"/>
      <c r="C53" s="50"/>
      <c r="D53" s="411"/>
      <c r="E53" s="47"/>
      <c r="F53" s="46"/>
    </row>
    <row r="54" spans="1:6" s="11" customFormat="1" ht="11.25">
      <c r="A54" s="23" t="s">
        <v>7</v>
      </c>
      <c r="B54" s="15"/>
      <c r="C54" s="79">
        <v>292</v>
      </c>
      <c r="D54" s="411"/>
      <c r="E54" s="47"/>
      <c r="F54" s="46"/>
    </row>
    <row r="55" spans="1:6" s="11" customFormat="1" ht="11.25">
      <c r="A55" s="9" t="s">
        <v>50</v>
      </c>
      <c r="B55" s="13">
        <v>40</v>
      </c>
      <c r="C55" s="50">
        <v>292</v>
      </c>
      <c r="D55" s="411">
        <v>15000</v>
      </c>
      <c r="E55" s="47">
        <v>15000</v>
      </c>
      <c r="F55" s="46">
        <v>15000</v>
      </c>
    </row>
    <row r="56" spans="1:6" s="11" customFormat="1" ht="11.25">
      <c r="A56" s="9"/>
      <c r="B56" s="13"/>
      <c r="C56" s="50"/>
      <c r="D56" s="411"/>
      <c r="E56" s="47"/>
      <c r="F56" s="46"/>
    </row>
    <row r="57" spans="1:6" s="11" customFormat="1" ht="11.25">
      <c r="A57" s="9" t="s">
        <v>63</v>
      </c>
      <c r="B57" s="13">
        <v>40</v>
      </c>
      <c r="C57" s="50">
        <v>292</v>
      </c>
      <c r="D57" s="411">
        <v>15000</v>
      </c>
      <c r="E57" s="47">
        <v>15000</v>
      </c>
      <c r="F57" s="46">
        <v>15000</v>
      </c>
    </row>
    <row r="58" spans="1:6" s="11" customFormat="1" ht="11.25">
      <c r="A58" s="9" t="s">
        <v>51</v>
      </c>
      <c r="B58" s="13">
        <v>40</v>
      </c>
      <c r="C58" s="50">
        <v>292</v>
      </c>
      <c r="D58" s="411">
        <v>16597</v>
      </c>
      <c r="E58" s="47">
        <v>16597</v>
      </c>
      <c r="F58" s="46">
        <v>16597</v>
      </c>
    </row>
    <row r="59" spans="1:6" s="11" customFormat="1" ht="11.25">
      <c r="A59" s="9" t="s">
        <v>74</v>
      </c>
      <c r="B59" s="13">
        <v>40</v>
      </c>
      <c r="C59" s="50">
        <v>292</v>
      </c>
      <c r="D59" s="411">
        <v>16597</v>
      </c>
      <c r="E59" s="47">
        <v>16600</v>
      </c>
      <c r="F59" s="46">
        <v>16600</v>
      </c>
    </row>
    <row r="60" spans="1:6" ht="13.5" customHeight="1" thickBot="1">
      <c r="A60" s="234"/>
      <c r="B60" s="234"/>
      <c r="C60" s="234"/>
      <c r="D60" s="401"/>
      <c r="E60" s="233"/>
      <c r="F60" s="233"/>
    </row>
    <row r="61" spans="1:6" s="5" customFormat="1" ht="43.5" customHeight="1" thickBot="1">
      <c r="A61" s="3" t="s">
        <v>0</v>
      </c>
      <c r="B61" s="4" t="s">
        <v>1</v>
      </c>
      <c r="C61" s="53" t="s">
        <v>2</v>
      </c>
      <c r="D61" s="415" t="s">
        <v>275</v>
      </c>
      <c r="E61" s="413" t="s">
        <v>260</v>
      </c>
      <c r="F61" s="414" t="s">
        <v>276</v>
      </c>
    </row>
    <row r="62" spans="1:6" s="11" customFormat="1" ht="11.25">
      <c r="A62" s="9"/>
      <c r="B62" s="13"/>
      <c r="C62" s="50"/>
      <c r="D62" s="412"/>
      <c r="E62" s="48"/>
      <c r="F62" s="48"/>
    </row>
    <row r="63" spans="1:6" s="11" customFormat="1" ht="17.25" customHeight="1">
      <c r="A63" s="20" t="s">
        <v>34</v>
      </c>
      <c r="B63" s="13"/>
      <c r="C63" s="78">
        <v>300</v>
      </c>
      <c r="D63" s="48"/>
      <c r="E63" s="48"/>
      <c r="F63" s="48"/>
    </row>
    <row r="64" spans="1:6" s="11" customFormat="1" ht="11.25">
      <c r="A64" s="9"/>
      <c r="B64" s="13"/>
      <c r="C64" s="50"/>
      <c r="D64" s="47"/>
      <c r="E64" s="47"/>
      <c r="F64" s="47"/>
    </row>
    <row r="65" spans="1:6" s="11" customFormat="1" ht="13.5" customHeight="1">
      <c r="A65" s="9" t="s">
        <v>282</v>
      </c>
      <c r="B65" s="13">
        <v>11</v>
      </c>
      <c r="C65" s="50">
        <v>312</v>
      </c>
      <c r="D65" s="47">
        <v>2821483</v>
      </c>
      <c r="E65" s="47">
        <v>2821483</v>
      </c>
      <c r="F65" s="47">
        <v>2821483</v>
      </c>
    </row>
    <row r="66" spans="1:6" s="11" customFormat="1" ht="13.5" customHeight="1">
      <c r="A66" s="9" t="s">
        <v>8</v>
      </c>
      <c r="B66" s="13">
        <v>11</v>
      </c>
      <c r="C66" s="50">
        <v>312</v>
      </c>
      <c r="D66" s="47">
        <v>51938</v>
      </c>
      <c r="E66" s="47">
        <v>53000</v>
      </c>
      <c r="F66" s="47">
        <v>54000</v>
      </c>
    </row>
    <row r="67" spans="1:6" s="11" customFormat="1" ht="13.5" customHeight="1">
      <c r="A67" s="9" t="s">
        <v>9</v>
      </c>
      <c r="B67" s="13">
        <v>11</v>
      </c>
      <c r="C67" s="50">
        <v>312</v>
      </c>
      <c r="D67" s="47">
        <v>607449</v>
      </c>
      <c r="E67" s="47">
        <v>637323</v>
      </c>
      <c r="F67" s="47">
        <v>637323</v>
      </c>
    </row>
    <row r="68" spans="1:6" s="11" customFormat="1" ht="13.5" customHeight="1">
      <c r="A68" s="9" t="s">
        <v>283</v>
      </c>
      <c r="B68" s="13">
        <v>11</v>
      </c>
      <c r="C68" s="50">
        <v>312</v>
      </c>
      <c r="D68" s="47">
        <v>25747</v>
      </c>
      <c r="E68" s="47">
        <v>25747</v>
      </c>
      <c r="F68" s="47">
        <v>25747</v>
      </c>
    </row>
    <row r="69" spans="1:6" s="11" customFormat="1" ht="13.5" customHeight="1">
      <c r="A69" s="9" t="s">
        <v>10</v>
      </c>
      <c r="B69" s="13">
        <v>11</v>
      </c>
      <c r="C69" s="50">
        <v>312</v>
      </c>
      <c r="D69" s="47">
        <v>34445</v>
      </c>
      <c r="E69" s="47">
        <v>37000</v>
      </c>
      <c r="F69" s="47">
        <v>39700</v>
      </c>
    </row>
    <row r="70" spans="1:6" s="11" customFormat="1" ht="13.5" customHeight="1">
      <c r="A70" s="9" t="s">
        <v>64</v>
      </c>
      <c r="B70" s="13">
        <v>11</v>
      </c>
      <c r="C70" s="50">
        <v>312</v>
      </c>
      <c r="D70" s="47">
        <v>11817</v>
      </c>
      <c r="E70" s="47">
        <v>11717</v>
      </c>
      <c r="F70" s="47">
        <v>11600</v>
      </c>
    </row>
    <row r="71" spans="1:6" s="11" customFormat="1" ht="13.5" customHeight="1">
      <c r="A71" s="9" t="s">
        <v>65</v>
      </c>
      <c r="B71" s="13">
        <v>11</v>
      </c>
      <c r="C71" s="50">
        <v>312</v>
      </c>
      <c r="D71" s="47">
        <v>4846</v>
      </c>
      <c r="E71" s="47">
        <v>4846</v>
      </c>
      <c r="F71" s="47">
        <v>4846</v>
      </c>
    </row>
    <row r="72" spans="1:6" s="11" customFormat="1" ht="13.5" customHeight="1">
      <c r="A72" s="9" t="s">
        <v>284</v>
      </c>
      <c r="B72" s="13">
        <v>11</v>
      </c>
      <c r="C72" s="50">
        <v>312</v>
      </c>
      <c r="D72" s="47">
        <v>61840</v>
      </c>
      <c r="E72" s="47">
        <v>61840</v>
      </c>
      <c r="F72" s="47">
        <v>61840</v>
      </c>
    </row>
    <row r="73" spans="1:6" s="11" customFormat="1" ht="13.5" customHeight="1">
      <c r="A73" s="9" t="s">
        <v>11</v>
      </c>
      <c r="B73" s="13">
        <v>45</v>
      </c>
      <c r="C73" s="50">
        <v>312</v>
      </c>
      <c r="D73" s="47">
        <v>22986</v>
      </c>
      <c r="E73" s="47">
        <v>24347</v>
      </c>
      <c r="F73" s="47">
        <v>24800</v>
      </c>
    </row>
    <row r="74" spans="1:6" s="11" customFormat="1" ht="12" thickBot="1">
      <c r="A74" s="31"/>
      <c r="B74" s="32"/>
      <c r="C74" s="52"/>
      <c r="D74" s="59"/>
      <c r="E74" s="47"/>
      <c r="F74" s="47"/>
    </row>
    <row r="75" spans="1:6" s="11" customFormat="1" ht="18.75" customHeight="1" thickBot="1">
      <c r="A75" s="452" t="s">
        <v>13</v>
      </c>
      <c r="B75" s="87"/>
      <c r="C75" s="88"/>
      <c r="D75" s="416">
        <f>SUM(D4:D74)</f>
        <v>16724091</v>
      </c>
      <c r="E75" s="231">
        <f>SUM(E4:E74)</f>
        <v>17675067</v>
      </c>
      <c r="F75" s="237">
        <f>SUM(F4:F74)</f>
        <v>18617847</v>
      </c>
    </row>
    <row r="76" spans="1:4" s="43" customFormat="1" ht="18.75" customHeight="1">
      <c r="A76" s="123"/>
      <c r="B76" s="123"/>
      <c r="C76" s="124"/>
      <c r="D76" s="119"/>
    </row>
    <row r="77" spans="1:6" s="11" customFormat="1" ht="13.5" customHeight="1" thickBot="1">
      <c r="A77" s="57"/>
      <c r="B77" s="57"/>
      <c r="C77" s="74"/>
      <c r="D77" s="401"/>
      <c r="E77" s="57"/>
      <c r="F77" s="57"/>
    </row>
    <row r="78" spans="1:6" s="11" customFormat="1" ht="42.75" customHeight="1" thickBot="1">
      <c r="A78" s="3" t="s">
        <v>15</v>
      </c>
      <c r="B78" s="4" t="s">
        <v>1</v>
      </c>
      <c r="C78" s="73" t="s">
        <v>2</v>
      </c>
      <c r="D78" s="415" t="s">
        <v>275</v>
      </c>
      <c r="E78" s="413" t="s">
        <v>260</v>
      </c>
      <c r="F78" s="414" t="s">
        <v>276</v>
      </c>
    </row>
    <row r="79" spans="1:6" s="11" customFormat="1" ht="13.5" customHeight="1">
      <c r="A79" s="34" t="s">
        <v>16</v>
      </c>
      <c r="B79" s="35">
        <v>40</v>
      </c>
      <c r="C79" s="49">
        <v>231</v>
      </c>
      <c r="D79" s="417">
        <v>3319</v>
      </c>
      <c r="E79" s="48">
        <v>0</v>
      </c>
      <c r="F79" s="48">
        <v>0</v>
      </c>
    </row>
    <row r="80" spans="1:6" s="5" customFormat="1" ht="13.5" customHeight="1">
      <c r="A80" s="9" t="s">
        <v>17</v>
      </c>
      <c r="B80" s="10">
        <v>40</v>
      </c>
      <c r="C80" s="50">
        <v>231</v>
      </c>
      <c r="D80" s="417">
        <v>66388</v>
      </c>
      <c r="E80" s="48">
        <v>49791</v>
      </c>
      <c r="F80" s="48">
        <v>49791</v>
      </c>
    </row>
    <row r="81" spans="1:6" s="11" customFormat="1" ht="13.5" customHeight="1">
      <c r="A81" s="9" t="s">
        <v>18</v>
      </c>
      <c r="B81" s="10">
        <v>40</v>
      </c>
      <c r="C81" s="50">
        <v>231</v>
      </c>
      <c r="D81" s="417">
        <v>99582</v>
      </c>
      <c r="E81" s="48">
        <v>82985</v>
      </c>
      <c r="F81" s="48">
        <v>82985</v>
      </c>
    </row>
    <row r="82" spans="1:6" s="11" customFormat="1" ht="13.5" customHeight="1">
      <c r="A82" s="9" t="s">
        <v>19</v>
      </c>
      <c r="B82" s="10">
        <v>40</v>
      </c>
      <c r="C82" s="50">
        <v>231</v>
      </c>
      <c r="D82" s="417">
        <v>33194</v>
      </c>
      <c r="E82" s="48">
        <v>0</v>
      </c>
      <c r="F82" s="48">
        <v>0</v>
      </c>
    </row>
    <row r="83" spans="1:6" s="11" customFormat="1" ht="13.5" customHeight="1">
      <c r="A83" s="31" t="s">
        <v>266</v>
      </c>
      <c r="B83" s="10">
        <v>11</v>
      </c>
      <c r="C83" s="50">
        <v>320</v>
      </c>
      <c r="D83" s="417">
        <v>4483245</v>
      </c>
      <c r="E83" s="48">
        <v>1529326</v>
      </c>
      <c r="F83" s="48">
        <v>0</v>
      </c>
    </row>
    <row r="84" spans="1:6" s="11" customFormat="1" ht="13.5" customHeight="1">
      <c r="A84" s="36" t="s">
        <v>67</v>
      </c>
      <c r="B84" s="28">
        <v>11</v>
      </c>
      <c r="C84" s="51">
        <v>320</v>
      </c>
      <c r="D84" s="417">
        <v>16597</v>
      </c>
      <c r="E84" s="48">
        <v>16597</v>
      </c>
      <c r="F84" s="48">
        <v>16597</v>
      </c>
    </row>
    <row r="85" spans="1:6" s="11" customFormat="1" ht="12" customHeight="1">
      <c r="A85" s="36"/>
      <c r="B85" s="76"/>
      <c r="C85" s="60"/>
      <c r="D85" s="418"/>
      <c r="E85" s="48"/>
      <c r="F85" s="48"/>
    </row>
    <row r="86" spans="1:6" s="11" customFormat="1" ht="12" thickBot="1">
      <c r="A86" s="31"/>
      <c r="B86" s="37"/>
      <c r="C86" s="52"/>
      <c r="D86" s="419"/>
      <c r="E86" s="48"/>
      <c r="F86" s="48"/>
    </row>
    <row r="87" spans="1:6" s="11" customFormat="1" ht="15" customHeight="1" thickBot="1">
      <c r="A87" s="452" t="s">
        <v>21</v>
      </c>
      <c r="B87" s="87"/>
      <c r="C87" s="88"/>
      <c r="D87" s="420">
        <f>SUM(D79:D86)</f>
        <v>4702325</v>
      </c>
      <c r="E87" s="232">
        <f>SUM(E79:E86)</f>
        <v>1678699</v>
      </c>
      <c r="F87" s="236">
        <f>SUM(F79:F86)</f>
        <v>149373</v>
      </c>
    </row>
    <row r="88" spans="1:4" s="69" customFormat="1" ht="15" customHeight="1">
      <c r="A88" s="75"/>
      <c r="B88" s="75"/>
      <c r="C88" s="215"/>
      <c r="D88" s="86"/>
    </row>
    <row r="89" spans="1:4" s="69" customFormat="1" ht="7.5" customHeight="1">
      <c r="A89" s="123"/>
      <c r="B89" s="123"/>
      <c r="C89" s="124"/>
      <c r="D89" s="119"/>
    </row>
    <row r="90" spans="1:4" s="57" customFormat="1" ht="13.5" customHeight="1" thickBot="1">
      <c r="A90" s="230"/>
      <c r="B90" s="230"/>
      <c r="C90" s="235"/>
      <c r="D90" s="401"/>
    </row>
    <row r="91" spans="1:6" s="11" customFormat="1" ht="42" customHeight="1" thickBot="1">
      <c r="A91" s="3" t="s">
        <v>23</v>
      </c>
      <c r="B91" s="4" t="s">
        <v>1</v>
      </c>
      <c r="C91" s="53" t="s">
        <v>2</v>
      </c>
      <c r="D91" s="415" t="s">
        <v>275</v>
      </c>
      <c r="E91" s="413" t="s">
        <v>260</v>
      </c>
      <c r="F91" s="414" t="s">
        <v>276</v>
      </c>
    </row>
    <row r="92" spans="1:6" s="11" customFormat="1" ht="13.5" customHeight="1">
      <c r="A92" s="34" t="s">
        <v>286</v>
      </c>
      <c r="B92" s="67">
        <v>52</v>
      </c>
      <c r="C92" s="49">
        <v>513</v>
      </c>
      <c r="D92" s="418">
        <v>2117511</v>
      </c>
      <c r="E92" s="47">
        <v>205982</v>
      </c>
      <c r="F92" s="47">
        <v>656204</v>
      </c>
    </row>
    <row r="93" spans="1:6" s="11" customFormat="1" ht="13.5" customHeight="1">
      <c r="A93" s="34" t="s">
        <v>208</v>
      </c>
      <c r="B93" s="67">
        <v>131</v>
      </c>
      <c r="C93" s="49">
        <v>453</v>
      </c>
      <c r="D93" s="418">
        <v>371772</v>
      </c>
      <c r="E93" s="47"/>
      <c r="F93" s="47"/>
    </row>
    <row r="94" spans="1:6" s="11" customFormat="1" ht="13.5" customHeight="1">
      <c r="A94" s="34" t="s">
        <v>69</v>
      </c>
      <c r="B94" s="67">
        <v>40</v>
      </c>
      <c r="C94" s="49">
        <v>411</v>
      </c>
      <c r="D94" s="418">
        <v>83582</v>
      </c>
      <c r="E94" s="47"/>
      <c r="F94" s="47"/>
    </row>
    <row r="95" spans="1:6" s="5" customFormat="1" ht="13.5" customHeight="1">
      <c r="A95" s="16" t="s">
        <v>20</v>
      </c>
      <c r="B95" s="28">
        <v>40</v>
      </c>
      <c r="C95" s="51">
        <v>454</v>
      </c>
      <c r="D95" s="418"/>
      <c r="E95" s="47"/>
      <c r="F95" s="47"/>
    </row>
    <row r="96" spans="1:6" s="11" customFormat="1" ht="13.5" customHeight="1" thickBot="1">
      <c r="A96" s="31" t="s">
        <v>285</v>
      </c>
      <c r="B96" s="32">
        <v>45</v>
      </c>
      <c r="C96" s="54">
        <v>513</v>
      </c>
      <c r="D96" s="421">
        <v>2259000</v>
      </c>
      <c r="E96" s="47">
        <v>478000</v>
      </c>
      <c r="F96" s="47"/>
    </row>
    <row r="97" spans="1:6" s="11" customFormat="1" ht="15.75" customHeight="1" thickBot="1">
      <c r="A97" s="91" t="s">
        <v>23</v>
      </c>
      <c r="B97" s="87"/>
      <c r="C97" s="88"/>
      <c r="D97" s="420">
        <f>SUM(D92:D96)</f>
        <v>4831865</v>
      </c>
      <c r="E97" s="232">
        <f>SUM(E92:E96)</f>
        <v>683982</v>
      </c>
      <c r="F97" s="236">
        <f>SUM(F92:F96)</f>
        <v>656204</v>
      </c>
    </row>
    <row r="98" spans="1:4" s="11" customFormat="1" ht="12" thickBot="1">
      <c r="A98" s="33"/>
      <c r="B98" s="62"/>
      <c r="C98" s="63"/>
      <c r="D98" s="69"/>
    </row>
    <row r="99" spans="1:6" s="11" customFormat="1" ht="27" customHeight="1" thickBot="1">
      <c r="A99" s="38" t="s">
        <v>25</v>
      </c>
      <c r="B99" s="39"/>
      <c r="C99" s="55"/>
      <c r="D99" s="416">
        <f>SUM(D97+D87+D75)</f>
        <v>26258281</v>
      </c>
      <c r="E99" s="231">
        <f>SUM(E97+E87+E75)</f>
        <v>20037748</v>
      </c>
      <c r="F99" s="237">
        <f>SUM(F97+F87+F75)</f>
        <v>19423424</v>
      </c>
    </row>
    <row r="100" spans="1:4" s="43" customFormat="1" ht="15.75" customHeight="1" hidden="1">
      <c r="A100" s="64"/>
      <c r="B100" s="65"/>
      <c r="C100" s="66"/>
      <c r="D100" s="238"/>
    </row>
    <row r="101" spans="1:4" s="43" customFormat="1" ht="15.75" customHeight="1">
      <c r="A101" s="64"/>
      <c r="B101" s="65"/>
      <c r="C101" s="66"/>
      <c r="D101" s="1"/>
    </row>
    <row r="103" spans="4:6" ht="12.75">
      <c r="D103" s="25"/>
      <c r="E103" s="25"/>
      <c r="F103" s="25"/>
    </row>
    <row r="104" spans="1:4" ht="12.75">
      <c r="A104" s="40"/>
      <c r="B104" s="41"/>
      <c r="C104" s="42"/>
      <c r="D104" s="61"/>
    </row>
    <row r="105" spans="1:4" ht="12.75">
      <c r="A105" s="11"/>
      <c r="B105" s="41"/>
      <c r="C105" s="42"/>
      <c r="D105" s="61"/>
    </row>
    <row r="106" spans="1:4" ht="12.75">
      <c r="A106" s="11"/>
      <c r="B106" s="41"/>
      <c r="C106" s="42"/>
      <c r="D106" s="61"/>
    </row>
    <row r="107" ht="12.75">
      <c r="D107" s="61"/>
    </row>
    <row r="108" ht="12.75">
      <c r="D108" s="61"/>
    </row>
    <row r="110" ht="12.75">
      <c r="D110" s="61"/>
    </row>
    <row r="111" ht="12.75">
      <c r="D111" s="61"/>
    </row>
    <row r="112" ht="12.75">
      <c r="D112" s="61"/>
    </row>
    <row r="113" ht="12.75">
      <c r="D113" s="61"/>
    </row>
    <row r="114" ht="12.75">
      <c r="D114" s="61"/>
    </row>
    <row r="115" ht="12.75">
      <c r="D115" s="61"/>
    </row>
    <row r="116" ht="12.75">
      <c r="D116" s="61"/>
    </row>
    <row r="117" ht="12.75">
      <c r="D117" s="61"/>
    </row>
    <row r="118" ht="12.75">
      <c r="D118" s="61"/>
    </row>
    <row r="119" ht="12.75">
      <c r="D119" s="61"/>
    </row>
    <row r="120" ht="12.75">
      <c r="D120" s="61"/>
    </row>
    <row r="121" ht="12.75">
      <c r="D121" s="61"/>
    </row>
    <row r="122" ht="12.75">
      <c r="D122" s="61"/>
    </row>
    <row r="123" ht="12.75">
      <c r="D123" s="61"/>
    </row>
    <row r="124" ht="12.75">
      <c r="D124" s="61"/>
    </row>
    <row r="125" ht="12.75">
      <c r="D125" s="61"/>
    </row>
    <row r="126" ht="12.75">
      <c r="D126" s="61"/>
    </row>
    <row r="127" ht="12.75">
      <c r="D127" s="61"/>
    </row>
    <row r="128" ht="12.75">
      <c r="D128" s="61"/>
    </row>
    <row r="129" ht="12.75">
      <c r="D129" s="61"/>
    </row>
    <row r="130" ht="12.75">
      <c r="D130" s="61"/>
    </row>
    <row r="131" ht="12.75">
      <c r="D131" s="61"/>
    </row>
    <row r="132" ht="12.75">
      <c r="D132" s="61"/>
    </row>
    <row r="133" ht="12.75">
      <c r="D133" s="61"/>
    </row>
    <row r="134" ht="12.75">
      <c r="D134" s="61"/>
    </row>
    <row r="135" ht="12.75">
      <c r="D135" s="61"/>
    </row>
    <row r="136" ht="12.75">
      <c r="D136" s="61"/>
    </row>
    <row r="137" ht="12.75">
      <c r="D137" s="61"/>
    </row>
    <row r="138" ht="12.75">
      <c r="D138" s="61"/>
    </row>
    <row r="139" ht="12.75">
      <c r="D139" s="61"/>
    </row>
    <row r="140" ht="12.75">
      <c r="D140" s="61"/>
    </row>
    <row r="141" ht="12.75">
      <c r="D141" s="61"/>
    </row>
    <row r="142" ht="12.75">
      <c r="D142" s="61"/>
    </row>
    <row r="143" ht="12.75">
      <c r="D143" s="61"/>
    </row>
    <row r="144" ht="12.75">
      <c r="D144" s="61"/>
    </row>
    <row r="145" ht="12.75">
      <c r="D145" s="61"/>
    </row>
    <row r="146" ht="12.75">
      <c r="D146" s="61"/>
    </row>
    <row r="147" ht="12.75">
      <c r="D147" s="61"/>
    </row>
    <row r="148" ht="12.75">
      <c r="D148" s="61"/>
    </row>
    <row r="149" ht="12.75">
      <c r="D149" s="61"/>
    </row>
    <row r="150" ht="12.75">
      <c r="D150" s="61"/>
    </row>
    <row r="151" ht="12.75">
      <c r="D151" s="61"/>
    </row>
    <row r="152" ht="12.75">
      <c r="D152" s="61"/>
    </row>
    <row r="153" ht="12.75">
      <c r="D153" s="61"/>
    </row>
    <row r="154" ht="12.75">
      <c r="D154" s="61"/>
    </row>
    <row r="155" ht="12.75">
      <c r="D155" s="61"/>
    </row>
    <row r="156" ht="12.75">
      <c r="D156" s="61"/>
    </row>
    <row r="157" ht="12.75">
      <c r="D157" s="61"/>
    </row>
    <row r="158" ht="12.75">
      <c r="D158" s="61"/>
    </row>
    <row r="159" ht="12.75">
      <c r="D159" s="61"/>
    </row>
    <row r="160" ht="12.75">
      <c r="D160" s="61"/>
    </row>
    <row r="161" ht="12.75">
      <c r="D161" s="61"/>
    </row>
    <row r="162" ht="12.75">
      <c r="D162" s="61"/>
    </row>
    <row r="163" ht="12.75">
      <c r="D163" s="61"/>
    </row>
    <row r="164" ht="12.75">
      <c r="D164" s="61"/>
    </row>
    <row r="165" ht="12.75">
      <c r="D165" s="61"/>
    </row>
    <row r="166" ht="12.75">
      <c r="D166" s="61"/>
    </row>
    <row r="167" ht="12.75">
      <c r="D167" s="61"/>
    </row>
    <row r="168" ht="12.75">
      <c r="D168" s="61"/>
    </row>
    <row r="169" ht="12.75">
      <c r="D169" s="61"/>
    </row>
    <row r="170" ht="12.75">
      <c r="D170" s="61"/>
    </row>
    <row r="171" ht="12.75">
      <c r="D171" s="61"/>
    </row>
    <row r="172" ht="12.75">
      <c r="D172" s="61"/>
    </row>
    <row r="173" ht="12.75">
      <c r="D173" s="61"/>
    </row>
    <row r="174" ht="12.75">
      <c r="D174" s="61"/>
    </row>
    <row r="175" ht="12.75">
      <c r="D175" s="61"/>
    </row>
    <row r="176" ht="12.75">
      <c r="D176" s="61"/>
    </row>
    <row r="177" ht="12.75">
      <c r="D177" s="61"/>
    </row>
    <row r="178" ht="12.75">
      <c r="D178" s="61"/>
    </row>
    <row r="179" ht="12.75">
      <c r="D179" s="61"/>
    </row>
    <row r="180" ht="12.75">
      <c r="D180" s="61"/>
    </row>
    <row r="181" ht="12.75">
      <c r="D181" s="61"/>
    </row>
    <row r="182" ht="12.75">
      <c r="D182" s="61"/>
    </row>
    <row r="183" ht="12.75">
      <c r="D183" s="61"/>
    </row>
    <row r="184" ht="12.75">
      <c r="D184" s="61"/>
    </row>
    <row r="185" ht="12.75">
      <c r="D185" s="61"/>
    </row>
    <row r="186" ht="12.75">
      <c r="D186" s="61"/>
    </row>
    <row r="187" ht="12.75">
      <c r="D187" s="61"/>
    </row>
    <row r="188" ht="12.75">
      <c r="D188" s="61"/>
    </row>
    <row r="189" ht="12.75">
      <c r="D189" s="61"/>
    </row>
    <row r="190" ht="12.75">
      <c r="D190" s="61"/>
    </row>
    <row r="191" ht="12.75">
      <c r="D191" s="61"/>
    </row>
    <row r="192" ht="12.75">
      <c r="D192" s="61"/>
    </row>
    <row r="193" ht="12.75">
      <c r="D193" s="61"/>
    </row>
    <row r="194" ht="12.75">
      <c r="D194" s="61"/>
    </row>
    <row r="195" ht="12.75">
      <c r="D195" s="61"/>
    </row>
    <row r="196" ht="12.75">
      <c r="D196" s="61"/>
    </row>
    <row r="197" ht="12.75">
      <c r="D197" s="61"/>
    </row>
    <row r="198" ht="12.75">
      <c r="D198" s="61"/>
    </row>
    <row r="199" ht="12.75">
      <c r="D199" s="61"/>
    </row>
    <row r="200" ht="12.75">
      <c r="D200" s="61"/>
    </row>
    <row r="201" ht="12.75">
      <c r="D201" s="61"/>
    </row>
    <row r="202" ht="12.75">
      <c r="D202" s="61"/>
    </row>
    <row r="203" ht="12.75">
      <c r="D203" s="61"/>
    </row>
    <row r="204" ht="12.75">
      <c r="D204" s="61"/>
    </row>
    <row r="205" ht="12.75">
      <c r="D205" s="61"/>
    </row>
    <row r="206" ht="12.75">
      <c r="D206" s="61"/>
    </row>
    <row r="207" ht="12.75">
      <c r="D207" s="61"/>
    </row>
    <row r="208" ht="12.75">
      <c r="D208" s="61"/>
    </row>
    <row r="209" ht="12.75">
      <c r="D209" s="61"/>
    </row>
    <row r="210" ht="12.75">
      <c r="D210" s="61"/>
    </row>
    <row r="211" ht="12.75">
      <c r="D211" s="61"/>
    </row>
    <row r="212" ht="12.75">
      <c r="D212" s="61"/>
    </row>
    <row r="213" ht="12.75">
      <c r="D213" s="61"/>
    </row>
    <row r="214" ht="12.75">
      <c r="D214" s="61"/>
    </row>
    <row r="215" ht="12.75">
      <c r="D215" s="61"/>
    </row>
    <row r="216" ht="12.75">
      <c r="D216" s="61"/>
    </row>
    <row r="217" ht="12.75">
      <c r="D217" s="61"/>
    </row>
    <row r="218" ht="12.75">
      <c r="D218" s="61"/>
    </row>
    <row r="219" ht="12.75">
      <c r="D219" s="61"/>
    </row>
    <row r="220" ht="12.75">
      <c r="D220" s="61"/>
    </row>
    <row r="221" ht="12.75">
      <c r="D221" s="61"/>
    </row>
    <row r="222" ht="12.75">
      <c r="D222" s="61"/>
    </row>
    <row r="223" ht="12.75">
      <c r="D223" s="61"/>
    </row>
    <row r="224" ht="12.75">
      <c r="D224" s="61"/>
    </row>
    <row r="225" ht="12.75">
      <c r="D225" s="61"/>
    </row>
    <row r="226" ht="12.75">
      <c r="D226" s="61"/>
    </row>
    <row r="227" ht="12.75">
      <c r="D227" s="61"/>
    </row>
    <row r="228" ht="12.75">
      <c r="D228" s="61"/>
    </row>
    <row r="229" ht="12.75">
      <c r="D229" s="61"/>
    </row>
    <row r="230" ht="12.75">
      <c r="D230" s="61"/>
    </row>
    <row r="231" ht="12.75">
      <c r="D231" s="61"/>
    </row>
    <row r="232" ht="12.75">
      <c r="D232" s="61"/>
    </row>
    <row r="233" ht="12.75">
      <c r="D233" s="61"/>
    </row>
    <row r="234" ht="12.75">
      <c r="D234" s="61"/>
    </row>
    <row r="235" ht="12.75">
      <c r="D235" s="61"/>
    </row>
    <row r="236" ht="12.75">
      <c r="D236" s="61"/>
    </row>
    <row r="237" ht="12.75">
      <c r="D237" s="61"/>
    </row>
    <row r="238" ht="12.75">
      <c r="D238" s="61"/>
    </row>
    <row r="239" ht="12.75">
      <c r="D239" s="61"/>
    </row>
    <row r="240" ht="12.75">
      <c r="D240" s="61"/>
    </row>
    <row r="241" ht="12.75">
      <c r="D241" s="61"/>
    </row>
    <row r="242" ht="12.75">
      <c r="D242" s="61"/>
    </row>
    <row r="243" ht="12.75">
      <c r="D243" s="61"/>
    </row>
    <row r="244" ht="12.75">
      <c r="D244" s="61"/>
    </row>
    <row r="245" ht="12.75">
      <c r="D245" s="61"/>
    </row>
    <row r="246" ht="12.75">
      <c r="D246" s="61"/>
    </row>
    <row r="247" ht="12.75">
      <c r="D247" s="61"/>
    </row>
    <row r="248" ht="12.75">
      <c r="D248" s="61"/>
    </row>
    <row r="249" ht="12.75">
      <c r="D249" s="61"/>
    </row>
    <row r="250" ht="12.75">
      <c r="D250" s="61"/>
    </row>
    <row r="251" ht="12.75">
      <c r="D251" s="61"/>
    </row>
    <row r="252" ht="12.75">
      <c r="D252" s="61"/>
    </row>
    <row r="253" ht="12.75">
      <c r="D253" s="61"/>
    </row>
    <row r="254" ht="12.75">
      <c r="D254" s="61"/>
    </row>
    <row r="255" ht="12.75">
      <c r="D255" s="61"/>
    </row>
    <row r="256" ht="12.75">
      <c r="D256" s="61"/>
    </row>
    <row r="257" ht="12.75">
      <c r="D257" s="61"/>
    </row>
    <row r="258" ht="12.75">
      <c r="D258" s="61"/>
    </row>
    <row r="259" ht="12.75">
      <c r="D259" s="61"/>
    </row>
    <row r="260" ht="12.75">
      <c r="D260" s="61"/>
    </row>
    <row r="261" ht="12.75">
      <c r="D261" s="61"/>
    </row>
    <row r="262" ht="12.75">
      <c r="D262" s="61"/>
    </row>
    <row r="263" ht="12.75">
      <c r="D263" s="61"/>
    </row>
    <row r="264" ht="12.75">
      <c r="D264" s="61"/>
    </row>
    <row r="265" ht="12.75">
      <c r="D265" s="61"/>
    </row>
    <row r="266" ht="12.75">
      <c r="D266" s="61"/>
    </row>
    <row r="267" ht="12.75">
      <c r="D267" s="61"/>
    </row>
    <row r="268" ht="12.75">
      <c r="D268" s="61"/>
    </row>
    <row r="269" ht="12.75">
      <c r="D269" s="61"/>
    </row>
    <row r="270" ht="12.75">
      <c r="D270" s="61"/>
    </row>
    <row r="271" ht="12.75">
      <c r="D271" s="61"/>
    </row>
    <row r="272" ht="12.75">
      <c r="D272" s="61"/>
    </row>
    <row r="273" ht="12.75">
      <c r="D273" s="61"/>
    </row>
    <row r="274" ht="12.75">
      <c r="D274" s="61"/>
    </row>
    <row r="275" ht="12.75">
      <c r="D275" s="61"/>
    </row>
    <row r="276" ht="12.75">
      <c r="D276" s="61"/>
    </row>
    <row r="277" ht="12.75">
      <c r="D277" s="61"/>
    </row>
    <row r="278" ht="12.75">
      <c r="D278" s="61"/>
    </row>
    <row r="279" ht="12.75">
      <c r="D279" s="61"/>
    </row>
    <row r="280" ht="12.75">
      <c r="D280" s="61"/>
    </row>
    <row r="281" ht="12.75">
      <c r="D281" s="61"/>
    </row>
    <row r="282" ht="12.75">
      <c r="D282" s="61"/>
    </row>
    <row r="283" ht="12.75">
      <c r="D283" s="61"/>
    </row>
    <row r="284" ht="12.75">
      <c r="D284" s="61"/>
    </row>
    <row r="285" ht="12.75">
      <c r="D285" s="61"/>
    </row>
    <row r="286" ht="12.75">
      <c r="D286" s="61"/>
    </row>
    <row r="287" ht="12.75">
      <c r="D287" s="61"/>
    </row>
    <row r="288" ht="12.75">
      <c r="D288" s="61"/>
    </row>
    <row r="289" ht="12.75">
      <c r="D289" s="61"/>
    </row>
    <row r="290" ht="12.75">
      <c r="D290" s="61"/>
    </row>
    <row r="291" ht="12.75">
      <c r="D291" s="61"/>
    </row>
    <row r="292" ht="12.75">
      <c r="D292" s="61"/>
    </row>
    <row r="293" ht="12.75">
      <c r="D293" s="61"/>
    </row>
    <row r="294" ht="12.75">
      <c r="D294" s="61"/>
    </row>
    <row r="295" ht="12.75">
      <c r="D295" s="61"/>
    </row>
    <row r="296" ht="12.75">
      <c r="D296" s="61"/>
    </row>
    <row r="297" ht="12.75">
      <c r="D297" s="61"/>
    </row>
    <row r="298" ht="12.75">
      <c r="D298" s="61"/>
    </row>
    <row r="299" ht="12.75">
      <c r="D299" s="61"/>
    </row>
    <row r="300" ht="12.75">
      <c r="D300" s="61"/>
    </row>
    <row r="301" ht="12.75">
      <c r="D301" s="61"/>
    </row>
    <row r="302" ht="12.75">
      <c r="D302" s="61"/>
    </row>
    <row r="303" ht="12.75">
      <c r="D303" s="61"/>
    </row>
    <row r="304" ht="12.75">
      <c r="D304" s="61"/>
    </row>
    <row r="305" ht="12.75">
      <c r="D305" s="61"/>
    </row>
    <row r="306" ht="12.75">
      <c r="D306" s="61"/>
    </row>
    <row r="307" ht="12.75">
      <c r="D307" s="61"/>
    </row>
    <row r="308" ht="12.75">
      <c r="D308" s="61"/>
    </row>
    <row r="309" ht="12.75">
      <c r="D309" s="61"/>
    </row>
    <row r="310" ht="12.75">
      <c r="D310" s="61"/>
    </row>
    <row r="311" ht="12.75">
      <c r="D311" s="61"/>
    </row>
    <row r="312" ht="12.75">
      <c r="D312" s="61"/>
    </row>
    <row r="313" ht="12.75">
      <c r="D313" s="61"/>
    </row>
    <row r="314" ht="12.75">
      <c r="D314" s="61"/>
    </row>
    <row r="315" ht="12.75">
      <c r="D315" s="61"/>
    </row>
    <row r="316" ht="12.75">
      <c r="D316" s="61"/>
    </row>
    <row r="317" ht="12.75">
      <c r="D317" s="61"/>
    </row>
    <row r="318" ht="12.75">
      <c r="D318" s="61"/>
    </row>
    <row r="319" ht="12.75">
      <c r="D319" s="61"/>
    </row>
    <row r="320" ht="12.75">
      <c r="D320" s="61"/>
    </row>
    <row r="321" ht="12.75">
      <c r="D321" s="61"/>
    </row>
    <row r="322" ht="12.75">
      <c r="D322" s="61"/>
    </row>
    <row r="323" ht="12.75">
      <c r="D323" s="61"/>
    </row>
    <row r="324" ht="12.75">
      <c r="D324" s="61"/>
    </row>
    <row r="325" ht="12.75">
      <c r="D325" s="61"/>
    </row>
    <row r="326" ht="12.75">
      <c r="D326" s="61"/>
    </row>
    <row r="327" ht="12.75">
      <c r="D327" s="61"/>
    </row>
    <row r="328" ht="12.75">
      <c r="D328" s="61"/>
    </row>
    <row r="329" ht="12.75">
      <c r="D329" s="61"/>
    </row>
    <row r="330" ht="12.75">
      <c r="D330" s="61"/>
    </row>
    <row r="331" ht="12.75">
      <c r="D331" s="61"/>
    </row>
    <row r="332" ht="12.75">
      <c r="D332" s="61"/>
    </row>
    <row r="333" ht="12.75">
      <c r="D333" s="61"/>
    </row>
    <row r="334" ht="12.75">
      <c r="D334" s="61"/>
    </row>
    <row r="335" ht="12.75">
      <c r="D335" s="61"/>
    </row>
    <row r="336" ht="12.75">
      <c r="D336" s="61"/>
    </row>
    <row r="337" ht="12.75">
      <c r="D337" s="61"/>
    </row>
    <row r="338" ht="12.75">
      <c r="D338" s="61"/>
    </row>
    <row r="339" ht="12.75">
      <c r="D339" s="61"/>
    </row>
    <row r="340" ht="12.75">
      <c r="D340" s="61"/>
    </row>
    <row r="341" ht="12.75">
      <c r="D341" s="61"/>
    </row>
    <row r="342" ht="12.75">
      <c r="D342" s="61"/>
    </row>
    <row r="343" ht="12.75">
      <c r="D343" s="61"/>
    </row>
    <row r="344" ht="12.75">
      <c r="D344" s="61"/>
    </row>
    <row r="345" ht="12.75">
      <c r="D345" s="61"/>
    </row>
    <row r="346" ht="12.75">
      <c r="D346" s="61"/>
    </row>
    <row r="347" ht="12.75">
      <c r="D347" s="61"/>
    </row>
    <row r="348" ht="12.75">
      <c r="D348" s="61"/>
    </row>
    <row r="349" ht="12.75">
      <c r="D349" s="61"/>
    </row>
    <row r="350" ht="12.75">
      <c r="D350" s="61"/>
    </row>
    <row r="351" ht="12.75">
      <c r="D351" s="61"/>
    </row>
    <row r="352" ht="12.75">
      <c r="D352" s="61"/>
    </row>
    <row r="353" ht="12.75">
      <c r="D353" s="61"/>
    </row>
    <row r="354" ht="12.75">
      <c r="D354" s="61"/>
    </row>
    <row r="355" ht="12.75">
      <c r="D355" s="61"/>
    </row>
    <row r="356" ht="12.75">
      <c r="D356" s="61"/>
    </row>
    <row r="357" ht="12.75">
      <c r="D357" s="61"/>
    </row>
    <row r="358" ht="12.75">
      <c r="D358" s="61"/>
    </row>
    <row r="359" ht="12.75">
      <c r="D359" s="61"/>
    </row>
    <row r="360" ht="12.75">
      <c r="D360" s="61"/>
    </row>
    <row r="361" ht="12.75">
      <c r="D361" s="61"/>
    </row>
    <row r="362" ht="12.75">
      <c r="D362" s="61"/>
    </row>
    <row r="363" ht="12.75">
      <c r="D363" s="61"/>
    </row>
    <row r="364" ht="12.75">
      <c r="D364" s="61"/>
    </row>
    <row r="365" ht="12.75">
      <c r="D365" s="61"/>
    </row>
    <row r="366" ht="12.75">
      <c r="D366" s="61"/>
    </row>
    <row r="367" ht="12.75">
      <c r="D367" s="61"/>
    </row>
    <row r="368" ht="12.75">
      <c r="D368" s="61"/>
    </row>
    <row r="369" ht="12.75">
      <c r="D369" s="61"/>
    </row>
    <row r="370" ht="12.75">
      <c r="D370" s="61"/>
    </row>
    <row r="371" ht="12.75">
      <c r="D371" s="61"/>
    </row>
    <row r="372" ht="12.75">
      <c r="D372" s="61"/>
    </row>
    <row r="373" ht="12.75">
      <c r="D373" s="61"/>
    </row>
    <row r="374" ht="12.75">
      <c r="D374" s="61"/>
    </row>
    <row r="375" ht="12.75">
      <c r="D375" s="61"/>
    </row>
    <row r="376" ht="12.75">
      <c r="D376" s="61"/>
    </row>
    <row r="377" ht="12.75">
      <c r="D377" s="61"/>
    </row>
    <row r="378" ht="12.75">
      <c r="D378" s="61"/>
    </row>
    <row r="379" ht="12.75">
      <c r="D379" s="61"/>
    </row>
    <row r="380" ht="12.75">
      <c r="D380" s="61"/>
    </row>
    <row r="381" ht="12.75">
      <c r="D381" s="61"/>
    </row>
    <row r="382" ht="12.75">
      <c r="D382" s="61"/>
    </row>
    <row r="383" ht="12.75">
      <c r="D383" s="61"/>
    </row>
    <row r="384" ht="12.75">
      <c r="D384" s="61"/>
    </row>
    <row r="385" ht="12.75">
      <c r="D385" s="61"/>
    </row>
    <row r="386" ht="12.75">
      <c r="D386" s="61"/>
    </row>
    <row r="387" ht="12.75">
      <c r="D387" s="61"/>
    </row>
    <row r="388" ht="12.75">
      <c r="D388" s="61"/>
    </row>
    <row r="389" ht="12.75">
      <c r="D389" s="61"/>
    </row>
    <row r="390" ht="12.75">
      <c r="D390" s="61"/>
    </row>
    <row r="391" ht="12.75">
      <c r="D391" s="61"/>
    </row>
    <row r="392" ht="12.75">
      <c r="D392" s="61"/>
    </row>
    <row r="393" ht="12.75">
      <c r="D393" s="61"/>
    </row>
    <row r="394" ht="12.75">
      <c r="D394" s="61"/>
    </row>
    <row r="395" ht="12.75">
      <c r="D395" s="61"/>
    </row>
    <row r="396" ht="12.75">
      <c r="D396" s="61"/>
    </row>
    <row r="397" ht="12.75">
      <c r="D397" s="61"/>
    </row>
    <row r="398" ht="12.75">
      <c r="D398" s="61"/>
    </row>
    <row r="399" ht="12.75">
      <c r="D399" s="61"/>
    </row>
    <row r="400" ht="12.75">
      <c r="D400" s="61"/>
    </row>
    <row r="401" ht="12.75">
      <c r="D401" s="61"/>
    </row>
    <row r="402" ht="12.75">
      <c r="D402" s="61"/>
    </row>
    <row r="403" ht="12.75">
      <c r="D403" s="61"/>
    </row>
    <row r="404" ht="12.75">
      <c r="D404" s="61"/>
    </row>
    <row r="405" ht="12.75">
      <c r="D405" s="61"/>
    </row>
    <row r="406" ht="12.75">
      <c r="D406" s="61"/>
    </row>
    <row r="407" ht="12.75">
      <c r="D407" s="61"/>
    </row>
    <row r="408" ht="12.75">
      <c r="D408" s="61"/>
    </row>
    <row r="409" ht="12.75">
      <c r="D409" s="61"/>
    </row>
    <row r="410" ht="12.75">
      <c r="D410" s="61"/>
    </row>
    <row r="411" ht="12.75">
      <c r="D411" s="61"/>
    </row>
    <row r="412" ht="12.75">
      <c r="D412" s="61"/>
    </row>
    <row r="413" ht="12.75">
      <c r="D413" s="61"/>
    </row>
    <row r="414" ht="12.75">
      <c r="D414" s="61"/>
    </row>
    <row r="415" ht="12.75">
      <c r="D415" s="61"/>
    </row>
    <row r="416" ht="12.75">
      <c r="D416" s="61"/>
    </row>
    <row r="417" ht="12.75">
      <c r="D417" s="61"/>
    </row>
    <row r="418" ht="12.75">
      <c r="D418" s="61"/>
    </row>
    <row r="419" ht="12.75">
      <c r="D419" s="61"/>
    </row>
    <row r="420" ht="12.75">
      <c r="D420" s="61"/>
    </row>
    <row r="421" ht="12.75">
      <c r="D421" s="61"/>
    </row>
    <row r="422" ht="12.75">
      <c r="D422" s="61"/>
    </row>
    <row r="423" ht="12.75">
      <c r="D423" s="61"/>
    </row>
    <row r="424" ht="12.75">
      <c r="D424" s="61"/>
    </row>
    <row r="425" ht="12.75">
      <c r="D425" s="61"/>
    </row>
    <row r="426" ht="12.75">
      <c r="D426" s="61"/>
    </row>
    <row r="427" ht="12.75">
      <c r="D427" s="61"/>
    </row>
    <row r="428" ht="12.75">
      <c r="D428" s="61"/>
    </row>
    <row r="429" ht="12.75">
      <c r="D429" s="61"/>
    </row>
    <row r="430" ht="12.75">
      <c r="D430" s="61"/>
    </row>
  </sheetData>
  <printOptions/>
  <pageMargins left="0.66" right="0.18" top="0.69" bottom="0.45" header="0.47" footer="0.3"/>
  <pageSetup horizontalDpi="600" verticalDpi="600" orientation="portrait" paperSize="9" r:id="rId1"/>
  <headerFooter alignWithMargins="0">
    <oddHeader>&amp;R&amp;10Príloha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1">
      <selection activeCell="A63" sqref="A63"/>
    </sheetView>
  </sheetViews>
  <sheetFormatPr defaultColWidth="9.33203125" defaultRowHeight="10.5"/>
  <cols>
    <col min="1" max="1" width="45.5" style="11" customWidth="1"/>
    <col min="2" max="2" width="8.83203125" style="11" customWidth="1"/>
    <col min="3" max="5" width="17.33203125" style="43" customWidth="1"/>
    <col min="6" max="10" width="9.33203125" style="43" customWidth="1"/>
    <col min="11" max="16384" width="9.33203125" style="11" customWidth="1"/>
  </cols>
  <sheetData>
    <row r="1" ht="11.25">
      <c r="B1" s="43"/>
    </row>
    <row r="2" spans="1:5" s="1" customFormat="1" ht="15.75" customHeight="1">
      <c r="A2" s="92" t="s">
        <v>289</v>
      </c>
      <c r="B2" s="92"/>
      <c r="C2" s="58"/>
      <c r="D2" s="58"/>
      <c r="E2" s="58"/>
    </row>
    <row r="3" spans="1:5" ht="15.75">
      <c r="A3" s="350"/>
      <c r="B3" s="43"/>
      <c r="C3" s="69"/>
      <c r="D3" s="69"/>
      <c r="E3" s="69"/>
    </row>
    <row r="4" spans="2:3" ht="13.5" thickBot="1">
      <c r="B4" s="233"/>
      <c r="C4" s="401"/>
    </row>
    <row r="5" spans="1:5" ht="40.5" customHeight="1" thickBot="1">
      <c r="A5" s="44" t="s">
        <v>54</v>
      </c>
      <c r="B5" s="422" t="s">
        <v>1</v>
      </c>
      <c r="C5" s="415" t="s">
        <v>275</v>
      </c>
      <c r="D5" s="413" t="s">
        <v>260</v>
      </c>
      <c r="E5" s="414" t="s">
        <v>276</v>
      </c>
    </row>
    <row r="6" spans="1:10" s="96" customFormat="1" ht="15" customHeight="1">
      <c r="A6" s="93" t="s">
        <v>264</v>
      </c>
      <c r="B6" s="126"/>
      <c r="C6" s="425">
        <f>SUM(C7:C11)</f>
        <v>3418903</v>
      </c>
      <c r="D6" s="109">
        <f>SUM(D7:D11)</f>
        <v>3347928</v>
      </c>
      <c r="E6" s="94">
        <f>SUM(E7:E11)</f>
        <v>4007838</v>
      </c>
      <c r="F6" s="95"/>
      <c r="G6" s="95"/>
      <c r="H6" s="95"/>
      <c r="I6" s="95"/>
      <c r="J6" s="95"/>
    </row>
    <row r="7" spans="1:10" s="96" customFormat="1" ht="13.5" customHeight="1">
      <c r="A7" s="122" t="s">
        <v>133</v>
      </c>
      <c r="B7" s="127"/>
      <c r="C7" s="426"/>
      <c r="D7" s="332"/>
      <c r="E7" s="332"/>
      <c r="F7" s="95"/>
      <c r="G7" s="95"/>
      <c r="H7" s="95"/>
      <c r="I7" s="95"/>
      <c r="J7" s="95"/>
    </row>
    <row r="8" spans="1:10" s="71" customFormat="1" ht="12" customHeight="1">
      <c r="A8" s="97" t="s">
        <v>134</v>
      </c>
      <c r="B8" s="128">
        <v>40</v>
      </c>
      <c r="C8" s="428">
        <v>2965563</v>
      </c>
      <c r="D8" s="116">
        <v>2888038</v>
      </c>
      <c r="E8" s="116">
        <v>3524416</v>
      </c>
      <c r="F8" s="72"/>
      <c r="G8" s="72"/>
      <c r="H8" s="72"/>
      <c r="I8" s="72"/>
      <c r="J8" s="72"/>
    </row>
    <row r="9" spans="1:10" s="71" customFormat="1" ht="11.25">
      <c r="A9" s="98" t="s">
        <v>91</v>
      </c>
      <c r="B9" s="129">
        <v>40</v>
      </c>
      <c r="C9" s="428">
        <v>86650</v>
      </c>
      <c r="D9" s="116">
        <v>93200</v>
      </c>
      <c r="E9" s="116">
        <v>96700</v>
      </c>
      <c r="F9" s="72"/>
      <c r="G9" s="72"/>
      <c r="H9" s="72"/>
      <c r="I9" s="72"/>
      <c r="J9" s="72"/>
    </row>
    <row r="10" spans="1:10" s="101" customFormat="1" ht="11.25">
      <c r="A10" s="99" t="s">
        <v>92</v>
      </c>
      <c r="B10" s="130">
        <v>40</v>
      </c>
      <c r="C10" s="427">
        <v>97806</v>
      </c>
      <c r="D10" s="110">
        <v>97806</v>
      </c>
      <c r="E10" s="110">
        <v>117838</v>
      </c>
      <c r="F10" s="100"/>
      <c r="G10" s="100"/>
      <c r="H10" s="100"/>
      <c r="I10" s="100"/>
      <c r="J10" s="100"/>
    </row>
    <row r="11" spans="1:10" s="101" customFormat="1" ht="12" customHeight="1">
      <c r="A11" s="99" t="s">
        <v>93</v>
      </c>
      <c r="B11" s="130">
        <v>40</v>
      </c>
      <c r="C11" s="428">
        <v>268884</v>
      </c>
      <c r="D11" s="116">
        <v>268884</v>
      </c>
      <c r="E11" s="116">
        <v>268884</v>
      </c>
      <c r="F11" s="100"/>
      <c r="G11" s="100"/>
      <c r="H11" s="100"/>
      <c r="I11" s="100"/>
      <c r="J11" s="100"/>
    </row>
    <row r="12" spans="1:10" s="101" customFormat="1" ht="13.5" customHeight="1">
      <c r="A12" s="102"/>
      <c r="B12" s="131"/>
      <c r="C12" s="429"/>
      <c r="D12" s="321"/>
      <c r="E12" s="321"/>
      <c r="F12" s="100"/>
      <c r="G12" s="100"/>
      <c r="H12" s="100"/>
      <c r="I12" s="100"/>
      <c r="J12" s="100"/>
    </row>
    <row r="13" spans="1:10" s="96" customFormat="1" ht="15" customHeight="1">
      <c r="A13" s="93" t="s">
        <v>94</v>
      </c>
      <c r="B13" s="126"/>
      <c r="C13" s="425">
        <f>SUM(C14:C16)</f>
        <v>151951</v>
      </c>
      <c r="D13" s="109">
        <f>SUM(D14:D16)</f>
        <v>152913</v>
      </c>
      <c r="E13" s="109">
        <f>SUM(E14:E16)</f>
        <v>162028</v>
      </c>
      <c r="F13" s="95"/>
      <c r="G13" s="95"/>
      <c r="H13" s="95"/>
      <c r="I13" s="95"/>
      <c r="J13" s="95"/>
    </row>
    <row r="14" spans="1:10" s="101" customFormat="1" ht="12" customHeight="1">
      <c r="A14" s="99" t="s">
        <v>95</v>
      </c>
      <c r="B14" s="130">
        <v>11</v>
      </c>
      <c r="C14" s="427">
        <v>51938</v>
      </c>
      <c r="D14" s="110">
        <v>53000</v>
      </c>
      <c r="E14" s="110">
        <v>54000</v>
      </c>
      <c r="F14" s="100"/>
      <c r="G14" s="100"/>
      <c r="H14" s="100"/>
      <c r="I14" s="100"/>
      <c r="J14" s="100"/>
    </row>
    <row r="15" spans="1:10" s="101" customFormat="1" ht="11.25">
      <c r="A15" s="99" t="s">
        <v>96</v>
      </c>
      <c r="B15" s="130">
        <v>11</v>
      </c>
      <c r="C15" s="427">
        <v>11817</v>
      </c>
      <c r="D15" s="110">
        <v>11717</v>
      </c>
      <c r="E15" s="110">
        <v>11600</v>
      </c>
      <c r="F15" s="100"/>
      <c r="G15" s="100"/>
      <c r="H15" s="100"/>
      <c r="I15" s="100"/>
      <c r="J15" s="100"/>
    </row>
    <row r="16" spans="1:10" s="101" customFormat="1" ht="11.25">
      <c r="A16" s="99" t="s">
        <v>97</v>
      </c>
      <c r="B16" s="130" t="s">
        <v>55</v>
      </c>
      <c r="C16" s="427">
        <v>88196</v>
      </c>
      <c r="D16" s="110">
        <v>88196</v>
      </c>
      <c r="E16" s="110">
        <v>96428</v>
      </c>
      <c r="F16" s="100"/>
      <c r="G16" s="100"/>
      <c r="H16" s="100"/>
      <c r="I16" s="100"/>
      <c r="J16" s="100"/>
    </row>
    <row r="17" spans="1:10" s="101" customFormat="1" ht="13.5" customHeight="1">
      <c r="A17" s="102"/>
      <c r="B17" s="131"/>
      <c r="C17" s="429"/>
      <c r="D17" s="321"/>
      <c r="E17" s="321"/>
      <c r="F17" s="100"/>
      <c r="G17" s="100"/>
      <c r="H17" s="100"/>
      <c r="I17" s="100"/>
      <c r="J17" s="100"/>
    </row>
    <row r="18" spans="1:10" s="104" customFormat="1" ht="15" customHeight="1">
      <c r="A18" s="93" t="s">
        <v>98</v>
      </c>
      <c r="B18" s="132"/>
      <c r="C18" s="430">
        <f>SUM(C19:C20)</f>
        <v>544682</v>
      </c>
      <c r="D18" s="117">
        <f>SUM(D19:D20)</f>
        <v>583694</v>
      </c>
      <c r="E18" s="117">
        <f>SUM(E19:E20)</f>
        <v>742803</v>
      </c>
      <c r="F18" s="103"/>
      <c r="G18" s="103"/>
      <c r="H18" s="103"/>
      <c r="I18" s="103"/>
      <c r="J18" s="103"/>
    </row>
    <row r="19" spans="1:10" s="101" customFormat="1" ht="11.25">
      <c r="A19" s="99" t="s">
        <v>99</v>
      </c>
      <c r="B19" s="130">
        <v>40</v>
      </c>
      <c r="C19" s="427">
        <v>490269</v>
      </c>
      <c r="D19" s="110">
        <v>526664</v>
      </c>
      <c r="E19" s="110">
        <v>655283</v>
      </c>
      <c r="F19" s="100"/>
      <c r="G19" s="100"/>
      <c r="H19" s="100"/>
      <c r="I19" s="100"/>
      <c r="J19" s="100"/>
    </row>
    <row r="20" spans="1:10" s="101" customFormat="1" ht="11.25">
      <c r="A20" s="99" t="s">
        <v>100</v>
      </c>
      <c r="B20" s="130">
        <v>40</v>
      </c>
      <c r="C20" s="427">
        <v>54413</v>
      </c>
      <c r="D20" s="110">
        <v>57030</v>
      </c>
      <c r="E20" s="110">
        <v>87520</v>
      </c>
      <c r="F20" s="100"/>
      <c r="G20" s="100"/>
      <c r="H20" s="100"/>
      <c r="I20" s="100"/>
      <c r="J20" s="100"/>
    </row>
    <row r="21" spans="1:10" s="101" customFormat="1" ht="12.75" customHeight="1">
      <c r="A21" s="102"/>
      <c r="B21" s="131"/>
      <c r="C21" s="429"/>
      <c r="D21" s="321"/>
      <c r="E21" s="321"/>
      <c r="F21" s="100"/>
      <c r="G21" s="100"/>
      <c r="H21" s="100"/>
      <c r="I21" s="100"/>
      <c r="J21" s="100"/>
    </row>
    <row r="22" spans="1:10" s="96" customFormat="1" ht="15" customHeight="1">
      <c r="A22" s="93" t="s">
        <v>101</v>
      </c>
      <c r="B22" s="126"/>
      <c r="C22" s="425">
        <f>SUM(C23:C27)</f>
        <v>2396993</v>
      </c>
      <c r="D22" s="109">
        <f>SUM(D23:D27)</f>
        <v>2375410</v>
      </c>
      <c r="E22" s="109">
        <f>SUM(E23:E27)</f>
        <v>2745763</v>
      </c>
      <c r="F22" s="95"/>
      <c r="G22" s="95"/>
      <c r="H22" s="95"/>
      <c r="I22" s="95"/>
      <c r="J22" s="95"/>
    </row>
    <row r="23" spans="1:10" s="101" customFormat="1" ht="11.25">
      <c r="A23" s="99" t="s">
        <v>102</v>
      </c>
      <c r="B23" s="130">
        <v>11</v>
      </c>
      <c r="C23" s="427">
        <v>4846</v>
      </c>
      <c r="D23" s="110">
        <v>4846</v>
      </c>
      <c r="E23" s="110">
        <v>4846</v>
      </c>
      <c r="F23" s="100"/>
      <c r="G23" s="100"/>
      <c r="H23" s="100"/>
      <c r="I23" s="100"/>
      <c r="J23" s="100"/>
    </row>
    <row r="24" spans="1:10" s="101" customFormat="1" ht="11.25">
      <c r="A24" s="99" t="s">
        <v>103</v>
      </c>
      <c r="B24" s="130">
        <v>40</v>
      </c>
      <c r="C24" s="427">
        <v>2070850</v>
      </c>
      <c r="D24" s="110">
        <v>2049267</v>
      </c>
      <c r="E24" s="110">
        <v>2419620</v>
      </c>
      <c r="F24" s="100"/>
      <c r="G24" s="100"/>
      <c r="H24" s="100"/>
      <c r="I24" s="100"/>
      <c r="J24" s="100"/>
    </row>
    <row r="25" spans="1:10" s="101" customFormat="1" ht="11.25">
      <c r="A25" s="99" t="s">
        <v>104</v>
      </c>
      <c r="B25" s="130">
        <v>11</v>
      </c>
      <c r="C25" s="427">
        <v>61840</v>
      </c>
      <c r="D25" s="110">
        <v>61840</v>
      </c>
      <c r="E25" s="110">
        <v>61840</v>
      </c>
      <c r="F25" s="100"/>
      <c r="G25" s="100"/>
      <c r="H25" s="100"/>
      <c r="I25" s="100"/>
      <c r="J25" s="100"/>
    </row>
    <row r="26" spans="1:10" s="101" customFormat="1" ht="11.25">
      <c r="A26" s="99" t="s">
        <v>105</v>
      </c>
      <c r="B26" s="130">
        <v>40</v>
      </c>
      <c r="C26" s="427">
        <v>150000</v>
      </c>
      <c r="D26" s="110">
        <v>150000</v>
      </c>
      <c r="E26" s="110">
        <v>150000</v>
      </c>
      <c r="F26" s="100"/>
      <c r="G26" s="100"/>
      <c r="H26" s="100"/>
      <c r="I26" s="100"/>
      <c r="J26" s="100"/>
    </row>
    <row r="27" spans="1:10" s="101" customFormat="1" ht="11.25">
      <c r="A27" s="99" t="s">
        <v>106</v>
      </c>
      <c r="B27" s="130">
        <v>40</v>
      </c>
      <c r="C27" s="427">
        <v>109457</v>
      </c>
      <c r="D27" s="110">
        <v>109457</v>
      </c>
      <c r="E27" s="110">
        <v>109457</v>
      </c>
      <c r="F27" s="100"/>
      <c r="G27" s="100"/>
      <c r="H27" s="100"/>
      <c r="I27" s="100"/>
      <c r="J27" s="100"/>
    </row>
    <row r="28" spans="1:10" s="101" customFormat="1" ht="13.5" customHeight="1">
      <c r="A28" s="102"/>
      <c r="B28" s="131"/>
      <c r="C28" s="429"/>
      <c r="D28" s="321"/>
      <c r="E28" s="321"/>
      <c r="F28" s="100"/>
      <c r="G28" s="100"/>
      <c r="H28" s="100"/>
      <c r="I28" s="100"/>
      <c r="J28" s="100"/>
    </row>
    <row r="29" spans="1:10" s="96" customFormat="1" ht="15" customHeight="1">
      <c r="A29" s="93" t="s">
        <v>107</v>
      </c>
      <c r="B29" s="126"/>
      <c r="C29" s="425">
        <f>SUM(C30:C34)</f>
        <v>1153112</v>
      </c>
      <c r="D29" s="109">
        <f>SUM(D30:D34)</f>
        <v>1516110</v>
      </c>
      <c r="E29" s="109">
        <f>SUM(E30:E34)</f>
        <v>1686806</v>
      </c>
      <c r="F29" s="95"/>
      <c r="G29" s="95"/>
      <c r="H29" s="95"/>
      <c r="I29" s="95"/>
      <c r="J29" s="95"/>
    </row>
    <row r="30" spans="1:10" s="101" customFormat="1" ht="11.25">
      <c r="A30" s="99" t="s">
        <v>108</v>
      </c>
      <c r="B30" s="130">
        <v>40</v>
      </c>
      <c r="C30" s="427">
        <v>240107</v>
      </c>
      <c r="D30" s="110">
        <v>240107</v>
      </c>
      <c r="E30" s="110">
        <v>281431</v>
      </c>
      <c r="F30" s="100"/>
      <c r="G30" s="100"/>
      <c r="H30" s="100"/>
      <c r="I30" s="100"/>
      <c r="J30" s="100"/>
    </row>
    <row r="31" spans="1:10" s="101" customFormat="1" ht="11.25">
      <c r="A31" s="99" t="s">
        <v>259</v>
      </c>
      <c r="B31" s="130">
        <v>40</v>
      </c>
      <c r="C31" s="427">
        <v>239693</v>
      </c>
      <c r="D31" s="110">
        <v>239693</v>
      </c>
      <c r="E31" s="110">
        <v>239693</v>
      </c>
      <c r="F31" s="100"/>
      <c r="G31" s="100"/>
      <c r="H31" s="100"/>
      <c r="I31" s="100"/>
      <c r="J31" s="100"/>
    </row>
    <row r="32" spans="1:10" s="106" customFormat="1" ht="11.25">
      <c r="A32" s="98" t="s">
        <v>109</v>
      </c>
      <c r="B32" s="129">
        <v>40</v>
      </c>
      <c r="C32" s="427">
        <v>221124</v>
      </c>
      <c r="D32" s="110">
        <v>221124</v>
      </c>
      <c r="E32" s="110">
        <v>221124</v>
      </c>
      <c r="F32" s="105"/>
      <c r="G32" s="105"/>
      <c r="H32" s="105"/>
      <c r="I32" s="105"/>
      <c r="J32" s="105"/>
    </row>
    <row r="33" spans="1:10" s="106" customFormat="1" ht="11.25">
      <c r="A33" s="98" t="s">
        <v>190</v>
      </c>
      <c r="B33" s="129">
        <v>40</v>
      </c>
      <c r="C33" s="427">
        <v>181726</v>
      </c>
      <c r="D33" s="110">
        <v>181726</v>
      </c>
      <c r="E33" s="110">
        <v>181726</v>
      </c>
      <c r="F33" s="105"/>
      <c r="G33" s="105"/>
      <c r="H33" s="105"/>
      <c r="I33" s="105"/>
      <c r="J33" s="105"/>
    </row>
    <row r="34" spans="1:10" s="101" customFormat="1" ht="11.25">
      <c r="A34" s="98" t="s">
        <v>110</v>
      </c>
      <c r="B34" s="129">
        <v>40</v>
      </c>
      <c r="C34" s="427">
        <v>270462</v>
      </c>
      <c r="D34" s="110">
        <v>633460</v>
      </c>
      <c r="E34" s="110">
        <v>762832</v>
      </c>
      <c r="F34" s="100"/>
      <c r="G34" s="100"/>
      <c r="H34" s="100"/>
      <c r="I34" s="100"/>
      <c r="J34" s="100"/>
    </row>
    <row r="35" spans="1:5" ht="13.5" customHeight="1">
      <c r="A35" s="98"/>
      <c r="B35" s="129"/>
      <c r="C35" s="427"/>
      <c r="D35" s="110"/>
      <c r="E35" s="110"/>
    </row>
    <row r="36" spans="1:10" s="96" customFormat="1" ht="15" customHeight="1">
      <c r="A36" s="93" t="s">
        <v>111</v>
      </c>
      <c r="B36" s="126"/>
      <c r="C36" s="425">
        <f>SUM(C37:C43)</f>
        <v>6280440</v>
      </c>
      <c r="D36" s="109">
        <f>SUM(D37:D43)</f>
        <v>6327964</v>
      </c>
      <c r="E36" s="109">
        <f>SUM(E37:E43)</f>
        <v>6341782</v>
      </c>
      <c r="F36" s="95"/>
      <c r="G36" s="95"/>
      <c r="H36" s="95"/>
      <c r="I36" s="95"/>
      <c r="J36" s="95"/>
    </row>
    <row r="37" spans="1:10" s="101" customFormat="1" ht="11.25">
      <c r="A37" s="99" t="s">
        <v>112</v>
      </c>
      <c r="B37" s="130">
        <v>40</v>
      </c>
      <c r="C37" s="427">
        <v>2695089</v>
      </c>
      <c r="D37" s="110">
        <v>2695089</v>
      </c>
      <c r="E37" s="110">
        <v>2695089</v>
      </c>
      <c r="F37" s="100"/>
      <c r="G37" s="100"/>
      <c r="H37" s="100"/>
      <c r="I37" s="100"/>
      <c r="J37" s="100"/>
    </row>
    <row r="38" spans="1:10" s="101" customFormat="1" ht="11.25">
      <c r="A38" s="99" t="s">
        <v>113</v>
      </c>
      <c r="B38" s="130">
        <v>11</v>
      </c>
      <c r="C38" s="427">
        <v>2821483</v>
      </c>
      <c r="D38" s="110">
        <v>2821483</v>
      </c>
      <c r="E38" s="110">
        <v>2821483</v>
      </c>
      <c r="F38" s="100"/>
      <c r="G38" s="100"/>
      <c r="H38" s="100"/>
      <c r="I38" s="100"/>
      <c r="J38" s="100"/>
    </row>
    <row r="39" spans="1:10" s="101" customFormat="1" ht="11.25">
      <c r="A39" s="99" t="s">
        <v>114</v>
      </c>
      <c r="B39" s="130">
        <v>40</v>
      </c>
      <c r="C39" s="427">
        <v>137066</v>
      </c>
      <c r="D39" s="110">
        <v>173295</v>
      </c>
      <c r="E39" s="110">
        <v>173295</v>
      </c>
      <c r="F39" s="100"/>
      <c r="G39" s="100"/>
      <c r="H39" s="100"/>
      <c r="I39" s="100"/>
      <c r="J39" s="100"/>
    </row>
    <row r="40" spans="1:10" s="101" customFormat="1" ht="11.25">
      <c r="A40" s="99" t="s">
        <v>115</v>
      </c>
      <c r="B40" s="130">
        <v>40</v>
      </c>
      <c r="C40" s="427">
        <v>451835</v>
      </c>
      <c r="D40" s="110">
        <v>463130</v>
      </c>
      <c r="E40" s="110">
        <v>474708</v>
      </c>
      <c r="F40" s="100"/>
      <c r="G40" s="100"/>
      <c r="H40" s="100"/>
      <c r="I40" s="100"/>
      <c r="J40" s="100"/>
    </row>
    <row r="41" spans="1:10" s="101" customFormat="1" ht="11.25">
      <c r="A41" s="99" t="s">
        <v>116</v>
      </c>
      <c r="B41" s="130">
        <v>40</v>
      </c>
      <c r="C41" s="427">
        <v>136822</v>
      </c>
      <c r="D41" s="110">
        <v>136822</v>
      </c>
      <c r="E41" s="110">
        <v>136822</v>
      </c>
      <c r="F41" s="100"/>
      <c r="G41" s="100"/>
      <c r="H41" s="100"/>
      <c r="I41" s="100"/>
      <c r="J41" s="100"/>
    </row>
    <row r="42" spans="1:10" s="327" customFormat="1" ht="11.25">
      <c r="A42" s="107" t="s">
        <v>117</v>
      </c>
      <c r="B42" s="129">
        <v>40</v>
      </c>
      <c r="C42" s="427">
        <v>12398</v>
      </c>
      <c r="D42" s="110">
        <v>12398</v>
      </c>
      <c r="E42" s="110">
        <v>14638</v>
      </c>
      <c r="F42" s="326"/>
      <c r="G42" s="326"/>
      <c r="H42" s="326"/>
      <c r="I42" s="326"/>
      <c r="J42" s="326"/>
    </row>
    <row r="43" spans="1:10" s="101" customFormat="1" ht="11.25">
      <c r="A43" s="99" t="s">
        <v>118</v>
      </c>
      <c r="B43" s="130">
        <v>11</v>
      </c>
      <c r="C43" s="427">
        <v>25747</v>
      </c>
      <c r="D43" s="110">
        <v>25747</v>
      </c>
      <c r="E43" s="110">
        <v>25747</v>
      </c>
      <c r="F43" s="100"/>
      <c r="G43" s="100"/>
      <c r="H43" s="100"/>
      <c r="I43" s="100"/>
      <c r="J43" s="100"/>
    </row>
    <row r="44" spans="1:10" s="101" customFormat="1" ht="12.75" customHeight="1">
      <c r="A44" s="102"/>
      <c r="B44" s="131"/>
      <c r="C44" s="429"/>
      <c r="D44" s="110"/>
      <c r="E44" s="110"/>
      <c r="F44" s="100"/>
      <c r="G44" s="100"/>
      <c r="H44" s="100"/>
      <c r="I44" s="100"/>
      <c r="J44" s="100"/>
    </row>
    <row r="45" spans="1:10" s="96" customFormat="1" ht="15" customHeight="1">
      <c r="A45" s="93" t="s">
        <v>287</v>
      </c>
      <c r="B45" s="133"/>
      <c r="C45" s="425">
        <f>SUM(C46:C50)</f>
        <v>1618545</v>
      </c>
      <c r="D45" s="109">
        <f>SUM(D46:D50)</f>
        <v>1717662</v>
      </c>
      <c r="E45" s="109">
        <f>SUM(E46:E50)</f>
        <v>1768462</v>
      </c>
      <c r="F45" s="95"/>
      <c r="G45" s="95"/>
      <c r="H45" s="95"/>
      <c r="I45" s="95"/>
      <c r="J45" s="95"/>
    </row>
    <row r="46" spans="1:10" s="101" customFormat="1" ht="11.25">
      <c r="A46" s="99" t="s">
        <v>119</v>
      </c>
      <c r="B46" s="130">
        <v>40</v>
      </c>
      <c r="C46" s="427">
        <v>189100</v>
      </c>
      <c r="D46" s="110">
        <v>198200</v>
      </c>
      <c r="E46" s="110">
        <v>226000</v>
      </c>
      <c r="F46" s="100"/>
      <c r="G46" s="100"/>
      <c r="H46" s="100"/>
      <c r="I46" s="100"/>
      <c r="J46" s="100"/>
    </row>
    <row r="47" spans="1:10" s="101" customFormat="1" ht="11.25">
      <c r="A47" s="99" t="s">
        <v>120</v>
      </c>
      <c r="B47" s="130">
        <v>40</v>
      </c>
      <c r="C47" s="427">
        <v>366200</v>
      </c>
      <c r="D47" s="110">
        <v>389000</v>
      </c>
      <c r="E47" s="110">
        <v>412000</v>
      </c>
      <c r="F47" s="100"/>
      <c r="G47" s="100"/>
      <c r="H47" s="100"/>
      <c r="I47" s="100"/>
      <c r="J47" s="100"/>
    </row>
    <row r="48" spans="1:10" s="101" customFormat="1" ht="11.25">
      <c r="A48" s="99" t="s">
        <v>121</v>
      </c>
      <c r="B48" s="130">
        <v>11</v>
      </c>
      <c r="C48" s="427">
        <v>607449</v>
      </c>
      <c r="D48" s="110">
        <v>637323</v>
      </c>
      <c r="E48" s="110">
        <v>637323</v>
      </c>
      <c r="F48" s="100"/>
      <c r="G48" s="100"/>
      <c r="H48" s="100"/>
      <c r="I48" s="100"/>
      <c r="J48" s="100"/>
    </row>
    <row r="49" spans="1:10" s="101" customFormat="1" ht="11.25">
      <c r="A49" s="99" t="s">
        <v>122</v>
      </c>
      <c r="B49" s="130">
        <v>40</v>
      </c>
      <c r="C49" s="427">
        <v>374162</v>
      </c>
      <c r="D49" s="110">
        <v>411505</v>
      </c>
      <c r="E49" s="110">
        <v>411505</v>
      </c>
      <c r="F49" s="100"/>
      <c r="G49" s="100"/>
      <c r="H49" s="100"/>
      <c r="I49" s="100"/>
      <c r="J49" s="100"/>
    </row>
    <row r="50" spans="1:10" s="101" customFormat="1" ht="11.25">
      <c r="A50" s="99" t="s">
        <v>123</v>
      </c>
      <c r="B50" s="130">
        <v>40</v>
      </c>
      <c r="C50" s="427">
        <v>81634</v>
      </c>
      <c r="D50" s="110">
        <v>81634</v>
      </c>
      <c r="E50" s="110">
        <v>81634</v>
      </c>
      <c r="F50" s="100"/>
      <c r="G50" s="100"/>
      <c r="H50" s="100"/>
      <c r="I50" s="100"/>
      <c r="J50" s="100"/>
    </row>
    <row r="51" spans="1:10" s="101" customFormat="1" ht="12.75" customHeight="1">
      <c r="A51" s="102"/>
      <c r="B51" s="131"/>
      <c r="C51" s="429"/>
      <c r="D51" s="321"/>
      <c r="E51" s="321"/>
      <c r="F51" s="100"/>
      <c r="G51" s="100"/>
      <c r="H51" s="100"/>
      <c r="I51" s="100"/>
      <c r="J51" s="100"/>
    </row>
    <row r="52" spans="1:10" s="96" customFormat="1" ht="15" customHeight="1">
      <c r="A52" s="93" t="s">
        <v>124</v>
      </c>
      <c r="B52" s="126"/>
      <c r="C52" s="425">
        <f>SUM(C53:C54)</f>
        <v>515864</v>
      </c>
      <c r="D52" s="109">
        <f>SUM(D53:D54)</f>
        <v>515862</v>
      </c>
      <c r="E52" s="109">
        <f>SUM(E53:E54)</f>
        <v>609671</v>
      </c>
      <c r="F52" s="95"/>
      <c r="G52" s="95"/>
      <c r="H52" s="95"/>
      <c r="I52" s="95"/>
      <c r="J52" s="95"/>
    </row>
    <row r="53" spans="1:5" ht="11.25">
      <c r="A53" s="99" t="s">
        <v>125</v>
      </c>
      <c r="B53" s="130">
        <v>40</v>
      </c>
      <c r="C53" s="427">
        <v>57857</v>
      </c>
      <c r="D53" s="110">
        <v>57855</v>
      </c>
      <c r="E53" s="110">
        <v>57855</v>
      </c>
    </row>
    <row r="54" spans="1:10" s="106" customFormat="1" ht="11.25">
      <c r="A54" s="98" t="s">
        <v>126</v>
      </c>
      <c r="B54" s="129">
        <v>40</v>
      </c>
      <c r="C54" s="427">
        <v>458007</v>
      </c>
      <c r="D54" s="110">
        <v>458007</v>
      </c>
      <c r="E54" s="110">
        <v>551816</v>
      </c>
      <c r="F54" s="105"/>
      <c r="G54" s="105"/>
      <c r="H54" s="105"/>
      <c r="I54" s="105"/>
      <c r="J54" s="105"/>
    </row>
    <row r="55" spans="1:10" s="106" customFormat="1" ht="12" thickBot="1">
      <c r="A55" s="98"/>
      <c r="B55" s="129"/>
      <c r="C55" s="427"/>
      <c r="D55" s="110"/>
      <c r="E55" s="110"/>
      <c r="F55" s="105"/>
      <c r="G55" s="105"/>
      <c r="H55" s="105"/>
      <c r="I55" s="105"/>
      <c r="J55" s="105"/>
    </row>
    <row r="56" spans="1:5" ht="33" customHeight="1" thickBot="1">
      <c r="A56" s="44" t="s">
        <v>54</v>
      </c>
      <c r="B56" s="422" t="s">
        <v>1</v>
      </c>
      <c r="C56" s="415" t="s">
        <v>275</v>
      </c>
      <c r="D56" s="413" t="s">
        <v>260</v>
      </c>
      <c r="E56" s="414" t="s">
        <v>276</v>
      </c>
    </row>
    <row r="57" spans="1:10" s="101" customFormat="1" ht="12.75" customHeight="1">
      <c r="A57" s="102"/>
      <c r="B57" s="131"/>
      <c r="C57" s="429"/>
      <c r="D57" s="321"/>
      <c r="E57" s="321"/>
      <c r="F57" s="100"/>
      <c r="G57" s="100"/>
      <c r="H57" s="100"/>
      <c r="I57" s="100"/>
      <c r="J57" s="100"/>
    </row>
    <row r="58" spans="1:10" s="96" customFormat="1" ht="15" customHeight="1">
      <c r="A58" s="93" t="s">
        <v>127</v>
      </c>
      <c r="B58" s="126"/>
      <c r="C58" s="425">
        <f>SUM(C59:C60)</f>
        <v>634480</v>
      </c>
      <c r="D58" s="109">
        <f>SUM(D59:D60)</f>
        <v>590420</v>
      </c>
      <c r="E58" s="109">
        <f>SUM(E59:E60)</f>
        <v>552694</v>
      </c>
      <c r="F58" s="95"/>
      <c r="G58" s="95"/>
      <c r="H58" s="95"/>
      <c r="I58" s="95"/>
      <c r="J58" s="95"/>
    </row>
    <row r="59" spans="1:10" s="101" customFormat="1" ht="11.25">
      <c r="A59" s="99" t="s">
        <v>128</v>
      </c>
      <c r="B59" s="130">
        <v>40</v>
      </c>
      <c r="C59" s="427">
        <v>611494</v>
      </c>
      <c r="D59" s="110">
        <v>566073</v>
      </c>
      <c r="E59" s="110">
        <v>527894</v>
      </c>
      <c r="F59" s="100"/>
      <c r="G59" s="100"/>
      <c r="H59" s="100"/>
      <c r="I59" s="100"/>
      <c r="J59" s="100"/>
    </row>
    <row r="60" spans="1:10" s="101" customFormat="1" ht="11.25">
      <c r="A60" s="99" t="s">
        <v>129</v>
      </c>
      <c r="B60" s="130">
        <v>45</v>
      </c>
      <c r="C60" s="427">
        <v>22986</v>
      </c>
      <c r="D60" s="110">
        <v>24347</v>
      </c>
      <c r="E60" s="110">
        <v>24800</v>
      </c>
      <c r="F60" s="100"/>
      <c r="G60" s="100"/>
      <c r="H60" s="100"/>
      <c r="I60" s="100"/>
      <c r="J60" s="100"/>
    </row>
    <row r="61" spans="1:10" s="101" customFormat="1" ht="11.25">
      <c r="A61" s="99"/>
      <c r="B61" s="130"/>
      <c r="C61" s="427"/>
      <c r="D61" s="321"/>
      <c r="E61" s="110"/>
      <c r="F61" s="100"/>
      <c r="G61" s="100"/>
      <c r="H61" s="100"/>
      <c r="I61" s="100"/>
      <c r="J61" s="100"/>
    </row>
    <row r="62" spans="1:5" ht="12" thickBot="1">
      <c r="A62" s="31"/>
      <c r="B62" s="423"/>
      <c r="C62" s="421"/>
      <c r="D62" s="59"/>
      <c r="E62" s="59"/>
    </row>
    <row r="63" spans="1:5" ht="32.25" customHeight="1" thickBot="1">
      <c r="A63" s="91" t="s">
        <v>14</v>
      </c>
      <c r="B63" s="424"/>
      <c r="C63" s="420">
        <f>C58+C52+C45+C36+C29+C22+C18+C13+C6</f>
        <v>16714970</v>
      </c>
      <c r="D63" s="231">
        <f>D58+D52+D45+D36+D29+D22+D18+D13+D6</f>
        <v>17127963</v>
      </c>
      <c r="E63" s="237">
        <f>E58+E52+E45+E36+E29+E22+E18+E13+E6</f>
        <v>18617847</v>
      </c>
    </row>
    <row r="64" spans="1:5" ht="17.25" customHeight="1">
      <c r="A64" s="398"/>
      <c r="B64" s="399"/>
      <c r="C64" s="400"/>
      <c r="D64" s="400"/>
      <c r="E64" s="400"/>
    </row>
    <row r="65" spans="1:10" s="41" customFormat="1" ht="17.25" customHeight="1">
      <c r="A65" s="402"/>
      <c r="B65" s="402"/>
      <c r="C65" s="403"/>
      <c r="D65" s="403"/>
      <c r="E65" s="403"/>
      <c r="F65" s="377"/>
      <c r="G65" s="308"/>
      <c r="H65" s="308"/>
      <c r="I65" s="308"/>
      <c r="J65" s="308"/>
    </row>
    <row r="66" spans="1:10" s="41" customFormat="1" ht="17.25" customHeight="1">
      <c r="A66" s="394"/>
      <c r="B66" s="394"/>
      <c r="C66" s="395"/>
      <c r="D66" s="395"/>
      <c r="E66" s="395"/>
      <c r="F66" s="377"/>
      <c r="G66" s="308"/>
      <c r="H66" s="308"/>
      <c r="I66" s="308"/>
      <c r="J66" s="308"/>
    </row>
    <row r="67" spans="1:10" s="41" customFormat="1" ht="17.25" customHeight="1">
      <c r="A67" s="394"/>
      <c r="B67" s="394"/>
      <c r="C67" s="395"/>
      <c r="D67" s="395"/>
      <c r="E67" s="395"/>
      <c r="F67" s="377"/>
      <c r="G67" s="308"/>
      <c r="H67" s="308"/>
      <c r="I67" s="308"/>
      <c r="J67" s="308"/>
    </row>
    <row r="68" spans="1:10" s="41" customFormat="1" ht="17.25" customHeight="1">
      <c r="A68" s="336"/>
      <c r="B68" s="336"/>
      <c r="C68" s="337"/>
      <c r="D68" s="125"/>
      <c r="E68" s="125"/>
      <c r="F68" s="308"/>
      <c r="G68" s="308"/>
      <c r="H68" s="308"/>
      <c r="I68" s="308"/>
      <c r="J68" s="308"/>
    </row>
    <row r="69" spans="1:5" ht="13.5" thickBot="1">
      <c r="A69" s="57"/>
      <c r="B69" s="57"/>
      <c r="C69" s="401"/>
      <c r="D69" s="308"/>
      <c r="E69" s="308"/>
    </row>
    <row r="70" spans="1:5" ht="33" customHeight="1" thickBot="1">
      <c r="A70" s="45" t="s">
        <v>57</v>
      </c>
      <c r="B70" s="422" t="s">
        <v>1</v>
      </c>
      <c r="C70" s="415" t="s">
        <v>275</v>
      </c>
      <c r="D70" s="413" t="s">
        <v>260</v>
      </c>
      <c r="E70" s="414" t="s">
        <v>276</v>
      </c>
    </row>
    <row r="71" spans="1:5" s="43" customFormat="1" ht="15" customHeight="1">
      <c r="A71" s="111" t="s">
        <v>263</v>
      </c>
      <c r="B71" s="431"/>
      <c r="C71" s="445"/>
      <c r="D71" s="118"/>
      <c r="E71" s="118"/>
    </row>
    <row r="72" spans="1:5" ht="13.5" customHeight="1">
      <c r="A72" s="112" t="s">
        <v>274</v>
      </c>
      <c r="B72" s="432" t="s">
        <v>261</v>
      </c>
      <c r="C72" s="440">
        <v>1758949</v>
      </c>
      <c r="D72" s="113">
        <v>230900</v>
      </c>
      <c r="E72" s="113">
        <v>132776</v>
      </c>
    </row>
    <row r="73" spans="1:5" ht="13.5" customHeight="1">
      <c r="A73" s="114" t="s">
        <v>249</v>
      </c>
      <c r="B73" s="442">
        <v>11</v>
      </c>
      <c r="C73" s="440">
        <v>4483245</v>
      </c>
      <c r="D73" s="113">
        <v>1529326</v>
      </c>
      <c r="E73" s="113"/>
    </row>
    <row r="74" spans="1:5" ht="13.5" customHeight="1">
      <c r="A74" s="114" t="s">
        <v>68</v>
      </c>
      <c r="B74" s="442">
        <v>11</v>
      </c>
      <c r="C74" s="440">
        <v>16597</v>
      </c>
      <c r="D74" s="113">
        <v>16597</v>
      </c>
      <c r="E74" s="113">
        <v>16597</v>
      </c>
    </row>
    <row r="75" spans="1:5" ht="13.5" customHeight="1">
      <c r="A75" s="112" t="s">
        <v>248</v>
      </c>
      <c r="B75" s="434">
        <v>131</v>
      </c>
      <c r="C75" s="440">
        <v>371772</v>
      </c>
      <c r="D75" s="113"/>
      <c r="E75" s="113"/>
    </row>
    <row r="76" spans="1:5" ht="13.5" customHeight="1">
      <c r="A76" s="114" t="s">
        <v>288</v>
      </c>
      <c r="B76" s="442">
        <v>45</v>
      </c>
      <c r="C76" s="440">
        <v>2259000</v>
      </c>
      <c r="D76" s="113">
        <v>478000</v>
      </c>
      <c r="E76" s="48"/>
    </row>
    <row r="77" spans="1:5" ht="12" thickBot="1">
      <c r="A77" s="115"/>
      <c r="B77" s="443"/>
      <c r="C77" s="440"/>
      <c r="D77" s="48"/>
      <c r="E77" s="48"/>
    </row>
    <row r="78" spans="1:5" ht="19.5" customHeight="1" thickBot="1">
      <c r="A78" s="91" t="s">
        <v>22</v>
      </c>
      <c r="B78" s="444"/>
      <c r="C78" s="420">
        <f>SUM(C72:C77)</f>
        <v>8889563</v>
      </c>
      <c r="D78" s="232">
        <f>SUM(D72:D77)</f>
        <v>2254823</v>
      </c>
      <c r="E78" s="236">
        <f>SUM(E72:E77)</f>
        <v>149373</v>
      </c>
    </row>
    <row r="79" spans="1:5" ht="18.75" customHeight="1">
      <c r="A79" s="397"/>
      <c r="B79" s="397"/>
      <c r="C79" s="396"/>
      <c r="D79" s="396"/>
      <c r="E79" s="396"/>
    </row>
    <row r="80" spans="1:5" ht="19.5" customHeight="1">
      <c r="A80" s="216"/>
      <c r="B80" s="216"/>
      <c r="C80" s="68"/>
      <c r="D80" s="68"/>
      <c r="E80" s="68"/>
    </row>
    <row r="81" spans="1:3" ht="13.5" thickBot="1">
      <c r="A81" s="134"/>
      <c r="B81" s="134"/>
      <c r="C81" s="401"/>
    </row>
    <row r="82" spans="1:5" ht="32.25" customHeight="1" thickBot="1">
      <c r="A82" s="45" t="s">
        <v>23</v>
      </c>
      <c r="B82" s="422" t="s">
        <v>1</v>
      </c>
      <c r="C82" s="415" t="s">
        <v>275</v>
      </c>
      <c r="D82" s="413" t="s">
        <v>260</v>
      </c>
      <c r="E82" s="414" t="s">
        <v>276</v>
      </c>
    </row>
    <row r="83" spans="1:5" ht="15" customHeight="1">
      <c r="A83" s="391" t="s">
        <v>265</v>
      </c>
      <c r="B83" s="431"/>
      <c r="C83" s="437">
        <f>SUM(C84:C85)</f>
        <v>653748</v>
      </c>
      <c r="D83" s="436">
        <f>SUM(D84:D85)</f>
        <v>654962</v>
      </c>
      <c r="E83" s="240">
        <f>SUM(E84:E85)</f>
        <v>656204</v>
      </c>
    </row>
    <row r="84" spans="1:5" ht="12.75" customHeight="1">
      <c r="A84" s="112" t="s">
        <v>24</v>
      </c>
      <c r="B84" s="432" t="s">
        <v>261</v>
      </c>
      <c r="C84" s="438">
        <v>592392</v>
      </c>
      <c r="D84" s="392">
        <v>592392</v>
      </c>
      <c r="E84" s="392">
        <v>592392</v>
      </c>
    </row>
    <row r="85" spans="1:5" ht="12.75" customHeight="1">
      <c r="A85" s="112" t="s">
        <v>73</v>
      </c>
      <c r="B85" s="432" t="s">
        <v>261</v>
      </c>
      <c r="C85" s="438">
        <v>61356</v>
      </c>
      <c r="D85" s="392">
        <v>62570</v>
      </c>
      <c r="E85" s="392">
        <v>63812</v>
      </c>
    </row>
    <row r="86" spans="1:5" ht="11.25">
      <c r="A86" s="16"/>
      <c r="B86" s="433"/>
      <c r="C86" s="439"/>
      <c r="D86" s="333"/>
      <c r="E86" s="333"/>
    </row>
    <row r="87" spans="1:10" s="96" customFormat="1" ht="15" customHeight="1" thickBot="1">
      <c r="A87" s="16"/>
      <c r="B87" s="435"/>
      <c r="C87" s="440"/>
      <c r="D87" s="48"/>
      <c r="E87" s="48"/>
      <c r="F87" s="95"/>
      <c r="G87" s="95"/>
      <c r="H87" s="95"/>
      <c r="I87" s="95"/>
      <c r="J87" s="95"/>
    </row>
    <row r="88" spans="1:5" ht="22.5" customHeight="1" thickBot="1">
      <c r="A88" s="90" t="s">
        <v>23</v>
      </c>
      <c r="B88" s="424"/>
      <c r="C88" s="420">
        <f>C83</f>
        <v>653748</v>
      </c>
      <c r="D88" s="232">
        <f>D83</f>
        <v>654962</v>
      </c>
      <c r="E88" s="236">
        <f>E83</f>
        <v>656204</v>
      </c>
    </row>
    <row r="89" spans="1:5" s="43" customFormat="1" ht="22.5" customHeight="1">
      <c r="A89" s="394"/>
      <c r="B89" s="394"/>
      <c r="C89" s="395"/>
      <c r="D89" s="395"/>
      <c r="E89" s="395"/>
    </row>
    <row r="90" spans="1:5" ht="16.5" thickBot="1">
      <c r="A90" s="65"/>
      <c r="B90" s="123"/>
      <c r="C90" s="69"/>
      <c r="D90" s="69"/>
      <c r="E90" s="69"/>
    </row>
    <row r="91" spans="1:5" ht="31.5" customHeight="1" thickBot="1">
      <c r="A91" s="89" t="s">
        <v>26</v>
      </c>
      <c r="B91" s="441"/>
      <c r="C91" s="420">
        <f>C88+C78+C63</f>
        <v>26258281</v>
      </c>
      <c r="D91" s="231">
        <f>D88+D78+D63</f>
        <v>20037748</v>
      </c>
      <c r="E91" s="335">
        <f>E88+E78+E63</f>
        <v>19423424</v>
      </c>
    </row>
    <row r="92" spans="3:5" ht="15" customHeight="1" hidden="1">
      <c r="C92" s="239"/>
      <c r="D92" s="334"/>
      <c r="E92" s="334"/>
    </row>
    <row r="93" spans="1:5" ht="22.5" customHeight="1">
      <c r="A93" s="404"/>
      <c r="B93" s="405"/>
      <c r="C93" s="406"/>
      <c r="D93" s="406"/>
      <c r="E93" s="406"/>
    </row>
    <row r="94" spans="1:5" ht="21" customHeight="1">
      <c r="A94" s="61"/>
      <c r="B94" s="307"/>
      <c r="D94" s="105"/>
      <c r="E94" s="105"/>
    </row>
    <row r="95" spans="1:2" ht="14.25" customHeight="1">
      <c r="A95" s="108"/>
      <c r="B95" s="308"/>
    </row>
    <row r="96" spans="1:5" ht="14.25" customHeight="1">
      <c r="A96" s="43"/>
      <c r="B96" s="308"/>
      <c r="C96" s="58"/>
      <c r="D96" s="58"/>
      <c r="E96" s="58"/>
    </row>
    <row r="97" spans="1:2" ht="14.25" customHeight="1">
      <c r="A97" s="43"/>
      <c r="B97" s="308"/>
    </row>
    <row r="98" spans="1:2" ht="11.25">
      <c r="A98" s="43"/>
      <c r="B98" s="43"/>
    </row>
    <row r="99" spans="1:2" ht="11.25">
      <c r="A99" s="43"/>
      <c r="B99" s="43"/>
    </row>
    <row r="100" spans="1:2" ht="12" customHeight="1">
      <c r="A100" s="43"/>
      <c r="B100" s="43"/>
    </row>
    <row r="101" spans="1:2" ht="11.25">
      <c r="A101" s="43"/>
      <c r="B101" s="43"/>
    </row>
    <row r="102" spans="1:2" ht="11.25">
      <c r="A102" s="43"/>
      <c r="B102" s="43"/>
    </row>
    <row r="103" spans="1:2" ht="11.25">
      <c r="A103" s="43"/>
      <c r="B103" s="43"/>
    </row>
    <row r="104" spans="1:2" ht="11.25">
      <c r="A104" s="43"/>
      <c r="B104" s="43"/>
    </row>
    <row r="105" spans="1:2" ht="11.25">
      <c r="A105" s="43"/>
      <c r="B105" s="43"/>
    </row>
    <row r="106" spans="1:2" ht="11.25">
      <c r="A106" s="43"/>
      <c r="B106" s="43"/>
    </row>
    <row r="107" spans="1:2" ht="11.25">
      <c r="A107" s="43"/>
      <c r="B107" s="43"/>
    </row>
    <row r="108" spans="1:2" ht="11.25">
      <c r="A108" s="43"/>
      <c r="B108" s="43"/>
    </row>
    <row r="109" spans="1:2" ht="11.25">
      <c r="A109" s="43"/>
      <c r="B109" s="43"/>
    </row>
    <row r="110" spans="1:2" ht="11.25">
      <c r="A110" s="43"/>
      <c r="B110" s="43"/>
    </row>
  </sheetData>
  <printOptions/>
  <pageMargins left="0.83" right="0.15" top="0.81" bottom="0.56" header="0.52" footer="0.4921259845"/>
  <pageSetup horizontalDpi="600" verticalDpi="600" orientation="portrait" paperSize="9" r:id="rId1"/>
  <headerFooter alignWithMargins="0">
    <oddHeader>&amp;R&amp;10Príloha 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15"/>
  <sheetViews>
    <sheetView tabSelected="1" workbookViewId="0" topLeftCell="A1">
      <selection activeCell="J25" sqref="J25"/>
    </sheetView>
  </sheetViews>
  <sheetFormatPr defaultColWidth="9.33203125" defaultRowHeight="10.5"/>
  <cols>
    <col min="1" max="1" width="7" style="144" customWidth="1"/>
    <col min="2" max="2" width="8.16015625" style="190" customWidth="1"/>
    <col min="3" max="3" width="9.5" style="190" customWidth="1"/>
    <col min="4" max="4" width="7" style="375" customWidth="1"/>
    <col min="5" max="5" width="57.16015625" style="144" customWidth="1"/>
    <col min="6" max="6" width="13.66015625" style="145" hidden="1" customWidth="1"/>
    <col min="7" max="7" width="19.5" style="170" customWidth="1"/>
    <col min="8" max="16384" width="10.66015625" style="144" customWidth="1"/>
  </cols>
  <sheetData>
    <row r="1" spans="2:5" ht="12.75" customHeight="1">
      <c r="B1" s="453"/>
      <c r="C1" s="453"/>
      <c r="D1" s="453"/>
      <c r="E1" s="453"/>
    </row>
    <row r="2" spans="1:7" s="135" customFormat="1" ht="13.5" customHeight="1" thickBot="1">
      <c r="A2" s="227" t="s">
        <v>278</v>
      </c>
      <c r="B2" s="227"/>
      <c r="C2" s="227"/>
      <c r="D2" s="353"/>
      <c r="E2" s="227"/>
      <c r="F2" s="227"/>
      <c r="G2" s="314"/>
    </row>
    <row r="3" spans="1:7" ht="48" customHeight="1" thickBot="1">
      <c r="A3" s="221" t="s">
        <v>189</v>
      </c>
      <c r="B3" s="204" t="s">
        <v>135</v>
      </c>
      <c r="C3" s="195" t="s">
        <v>136</v>
      </c>
      <c r="D3" s="354" t="s">
        <v>1</v>
      </c>
      <c r="E3" s="197" t="s">
        <v>137</v>
      </c>
      <c r="F3" s="272" t="s">
        <v>253</v>
      </c>
      <c r="G3" s="447" t="s">
        <v>275</v>
      </c>
    </row>
    <row r="4" spans="1:7" s="135" customFormat="1" ht="12.75">
      <c r="A4" s="146"/>
      <c r="B4" s="211" t="s">
        <v>90</v>
      </c>
      <c r="C4" s="138">
        <v>700</v>
      </c>
      <c r="D4" s="355">
        <v>11</v>
      </c>
      <c r="E4" s="138" t="s">
        <v>164</v>
      </c>
      <c r="F4" s="273">
        <v>461097</v>
      </c>
      <c r="G4" s="315">
        <v>0</v>
      </c>
    </row>
    <row r="5" spans="1:7" s="135" customFormat="1" ht="12.75">
      <c r="A5" s="146"/>
      <c r="B5" s="136" t="s">
        <v>90</v>
      </c>
      <c r="C5" s="137">
        <v>700</v>
      </c>
      <c r="D5" s="356" t="s">
        <v>261</v>
      </c>
      <c r="E5" s="137" t="s">
        <v>164</v>
      </c>
      <c r="F5" s="147">
        <v>18024</v>
      </c>
      <c r="G5" s="316">
        <v>155000</v>
      </c>
    </row>
    <row r="6" spans="1:7" s="135" customFormat="1" ht="13.5" thickBot="1">
      <c r="A6" s="146"/>
      <c r="B6" s="141" t="s">
        <v>90</v>
      </c>
      <c r="C6" s="140">
        <v>700</v>
      </c>
      <c r="D6" s="357">
        <v>45</v>
      </c>
      <c r="E6" s="140" t="s">
        <v>164</v>
      </c>
      <c r="F6" s="148">
        <v>1482872</v>
      </c>
      <c r="G6" s="317">
        <v>2259000</v>
      </c>
    </row>
    <row r="7" spans="1:7" ht="13.5" customHeight="1">
      <c r="A7" s="149"/>
      <c r="B7" s="228" t="s">
        <v>80</v>
      </c>
      <c r="C7" s="152">
        <v>700</v>
      </c>
      <c r="D7" s="351">
        <v>11</v>
      </c>
      <c r="E7" s="152" t="s">
        <v>198</v>
      </c>
      <c r="F7" s="155">
        <v>0</v>
      </c>
      <c r="G7" s="153">
        <v>114201</v>
      </c>
    </row>
    <row r="8" spans="1:7" ht="13.5" customHeight="1">
      <c r="A8" s="149"/>
      <c r="B8" s="251" t="s">
        <v>80</v>
      </c>
      <c r="C8" s="252">
        <v>700</v>
      </c>
      <c r="D8" s="358">
        <v>115</v>
      </c>
      <c r="E8" s="152" t="s">
        <v>198</v>
      </c>
      <c r="F8" s="253">
        <v>0</v>
      </c>
      <c r="G8" s="318">
        <v>970706</v>
      </c>
    </row>
    <row r="9" spans="1:7" ht="13.5" customHeight="1" thickBot="1">
      <c r="A9" s="149"/>
      <c r="B9" s="229" t="s">
        <v>197</v>
      </c>
      <c r="C9" s="156">
        <v>700</v>
      </c>
      <c r="D9" s="359" t="s">
        <v>261</v>
      </c>
      <c r="E9" s="156" t="s">
        <v>198</v>
      </c>
      <c r="F9" s="157">
        <v>0</v>
      </c>
      <c r="G9" s="312">
        <v>71376</v>
      </c>
    </row>
    <row r="10" spans="1:7" ht="13.5" customHeight="1">
      <c r="A10" s="149"/>
      <c r="B10" s="248" t="s">
        <v>80</v>
      </c>
      <c r="C10" s="179">
        <v>700</v>
      </c>
      <c r="D10" s="360">
        <v>11</v>
      </c>
      <c r="E10" s="179" t="s">
        <v>194</v>
      </c>
      <c r="F10" s="249">
        <v>0</v>
      </c>
      <c r="G10" s="250"/>
    </row>
    <row r="11" spans="1:7" ht="13.5" customHeight="1" thickBot="1">
      <c r="A11" s="149"/>
      <c r="B11" s="245" t="s">
        <v>80</v>
      </c>
      <c r="C11" s="246">
        <v>700</v>
      </c>
      <c r="D11" s="359" t="s">
        <v>261</v>
      </c>
      <c r="E11" s="246" t="s">
        <v>194</v>
      </c>
      <c r="F11" s="160">
        <v>0</v>
      </c>
      <c r="G11" s="158">
        <v>1053</v>
      </c>
    </row>
    <row r="12" spans="1:7" ht="13.5" customHeight="1">
      <c r="A12" s="149"/>
      <c r="B12" s="248" t="s">
        <v>86</v>
      </c>
      <c r="C12" s="179">
        <v>700</v>
      </c>
      <c r="D12" s="360">
        <v>11</v>
      </c>
      <c r="E12" s="179" t="s">
        <v>193</v>
      </c>
      <c r="F12" s="249">
        <v>0</v>
      </c>
      <c r="G12" s="250"/>
    </row>
    <row r="13" spans="1:7" ht="13.5" customHeight="1" thickBot="1">
      <c r="A13" s="149"/>
      <c r="B13" s="245" t="s">
        <v>86</v>
      </c>
      <c r="C13" s="246">
        <v>700</v>
      </c>
      <c r="D13" s="359" t="s">
        <v>261</v>
      </c>
      <c r="E13" s="246" t="s">
        <v>193</v>
      </c>
      <c r="F13" s="160">
        <v>0</v>
      </c>
      <c r="G13" s="158">
        <v>125000</v>
      </c>
    </row>
    <row r="14" spans="1:7" ht="13.5" customHeight="1">
      <c r="A14" s="149"/>
      <c r="B14" s="248" t="s">
        <v>84</v>
      </c>
      <c r="C14" s="179">
        <v>700</v>
      </c>
      <c r="D14" s="360">
        <v>11</v>
      </c>
      <c r="E14" s="179" t="s">
        <v>254</v>
      </c>
      <c r="F14" s="249">
        <v>0</v>
      </c>
      <c r="G14" s="250">
        <v>1211180</v>
      </c>
    </row>
    <row r="15" spans="1:7" ht="13.5" customHeight="1" thickBot="1">
      <c r="A15" s="149"/>
      <c r="B15" s="251" t="s">
        <v>84</v>
      </c>
      <c r="C15" s="252">
        <v>700</v>
      </c>
      <c r="D15" s="359" t="s">
        <v>261</v>
      </c>
      <c r="E15" s="252" t="s">
        <v>254</v>
      </c>
      <c r="F15" s="253">
        <v>0</v>
      </c>
      <c r="G15" s="318">
        <v>63800</v>
      </c>
    </row>
    <row r="16" spans="1:7" ht="13.5" customHeight="1">
      <c r="A16" s="149"/>
      <c r="B16" s="248" t="s">
        <v>83</v>
      </c>
      <c r="C16" s="179">
        <v>700</v>
      </c>
      <c r="D16" s="360">
        <v>131</v>
      </c>
      <c r="E16" s="179" t="s">
        <v>251</v>
      </c>
      <c r="F16" s="249">
        <v>0</v>
      </c>
      <c r="G16" s="250">
        <v>331939</v>
      </c>
    </row>
    <row r="17" spans="1:7" ht="13.5" customHeight="1" thickBot="1">
      <c r="A17" s="149"/>
      <c r="B17" s="245" t="s">
        <v>83</v>
      </c>
      <c r="C17" s="246">
        <v>700</v>
      </c>
      <c r="D17" s="359" t="s">
        <v>261</v>
      </c>
      <c r="E17" s="152" t="s">
        <v>251</v>
      </c>
      <c r="F17" s="160">
        <v>0</v>
      </c>
      <c r="G17" s="158">
        <v>171695</v>
      </c>
    </row>
    <row r="18" spans="1:7" ht="13.5" customHeight="1">
      <c r="A18" s="149"/>
      <c r="B18" s="248" t="s">
        <v>83</v>
      </c>
      <c r="C18" s="179">
        <v>700</v>
      </c>
      <c r="D18" s="360">
        <v>11</v>
      </c>
      <c r="E18" s="179" t="s">
        <v>200</v>
      </c>
      <c r="F18" s="249">
        <v>0</v>
      </c>
      <c r="G18" s="250">
        <v>497909</v>
      </c>
    </row>
    <row r="19" spans="1:7" ht="13.5" customHeight="1" thickBot="1">
      <c r="A19" s="149"/>
      <c r="B19" s="245" t="s">
        <v>83</v>
      </c>
      <c r="C19" s="246">
        <v>700</v>
      </c>
      <c r="D19" s="359" t="s">
        <v>261</v>
      </c>
      <c r="E19" s="246" t="s">
        <v>199</v>
      </c>
      <c r="F19" s="160">
        <v>0</v>
      </c>
      <c r="G19" s="158">
        <v>183071</v>
      </c>
    </row>
    <row r="20" spans="1:7" ht="13.5" customHeight="1">
      <c r="A20" s="149"/>
      <c r="B20" s="248" t="s">
        <v>80</v>
      </c>
      <c r="C20" s="338">
        <v>700</v>
      </c>
      <c r="D20" s="355">
        <v>11</v>
      </c>
      <c r="E20" s="138" t="s">
        <v>201</v>
      </c>
      <c r="F20" s="249">
        <v>0</v>
      </c>
      <c r="G20" s="250">
        <v>162216</v>
      </c>
    </row>
    <row r="21" spans="1:7" ht="13.5" customHeight="1">
      <c r="A21" s="149"/>
      <c r="B21" s="254" t="s">
        <v>80</v>
      </c>
      <c r="C21" s="339">
        <v>700</v>
      </c>
      <c r="D21" s="361">
        <v>115</v>
      </c>
      <c r="E21" s="137" t="s">
        <v>201</v>
      </c>
      <c r="F21" s="185">
        <v>0</v>
      </c>
      <c r="G21" s="309">
        <v>1378833</v>
      </c>
    </row>
    <row r="22" spans="1:7" ht="13.5" customHeight="1" thickBot="1">
      <c r="A22" s="149"/>
      <c r="B22" s="251" t="s">
        <v>80</v>
      </c>
      <c r="C22" s="339">
        <v>700</v>
      </c>
      <c r="D22" s="359" t="s">
        <v>261</v>
      </c>
      <c r="E22" s="285" t="s">
        <v>201</v>
      </c>
      <c r="F22" s="253">
        <v>0</v>
      </c>
      <c r="G22" s="318">
        <v>81108</v>
      </c>
    </row>
    <row r="23" spans="1:7" ht="13.5" customHeight="1">
      <c r="A23" s="149"/>
      <c r="B23" s="248" t="s">
        <v>80</v>
      </c>
      <c r="C23" s="338">
        <v>700</v>
      </c>
      <c r="D23" s="355">
        <v>115</v>
      </c>
      <c r="E23" s="138" t="s">
        <v>202</v>
      </c>
      <c r="F23" s="249">
        <v>0</v>
      </c>
      <c r="G23" s="250">
        <v>40800</v>
      </c>
    </row>
    <row r="24" spans="1:7" ht="13.5" customHeight="1">
      <c r="A24" s="149"/>
      <c r="B24" s="254" t="s">
        <v>80</v>
      </c>
      <c r="C24" s="143">
        <v>700</v>
      </c>
      <c r="D24" s="356">
        <v>11</v>
      </c>
      <c r="E24" s="137" t="s">
        <v>202</v>
      </c>
      <c r="F24" s="185">
        <v>0</v>
      </c>
      <c r="G24" s="309">
        <v>4800</v>
      </c>
    </row>
    <row r="25" spans="1:7" ht="13.5" customHeight="1" thickBot="1">
      <c r="A25" s="149"/>
      <c r="B25" s="229" t="s">
        <v>80</v>
      </c>
      <c r="C25" s="139">
        <v>700</v>
      </c>
      <c r="D25" s="359" t="s">
        <v>261</v>
      </c>
      <c r="E25" s="140" t="s">
        <v>202</v>
      </c>
      <c r="F25" s="157">
        <v>0</v>
      </c>
      <c r="G25" s="312">
        <v>2400</v>
      </c>
    </row>
    <row r="26" spans="1:7" ht="13.5" customHeight="1">
      <c r="A26" s="149"/>
      <c r="B26" s="248" t="s">
        <v>80</v>
      </c>
      <c r="C26" s="338">
        <v>700</v>
      </c>
      <c r="D26" s="355">
        <v>131</v>
      </c>
      <c r="E26" s="138" t="s">
        <v>203</v>
      </c>
      <c r="F26" s="249">
        <v>0</v>
      </c>
      <c r="G26" s="250">
        <v>39833</v>
      </c>
    </row>
    <row r="27" spans="1:7" ht="13.5" customHeight="1" thickBot="1">
      <c r="A27" s="149"/>
      <c r="B27" s="264" t="s">
        <v>80</v>
      </c>
      <c r="C27" s="339">
        <v>700</v>
      </c>
      <c r="D27" s="359" t="s">
        <v>261</v>
      </c>
      <c r="E27" s="285" t="s">
        <v>203</v>
      </c>
      <c r="F27" s="265">
        <v>0</v>
      </c>
      <c r="G27" s="271">
        <v>34737</v>
      </c>
    </row>
    <row r="28" spans="1:7" ht="13.5" customHeight="1">
      <c r="A28" s="149"/>
      <c r="B28" s="248" t="s">
        <v>80</v>
      </c>
      <c r="C28" s="338">
        <v>700</v>
      </c>
      <c r="D28" s="360" t="s">
        <v>261</v>
      </c>
      <c r="E28" s="138" t="s">
        <v>204</v>
      </c>
      <c r="F28" s="249">
        <v>0</v>
      </c>
      <c r="G28" s="250">
        <v>5400</v>
      </c>
    </row>
    <row r="29" spans="1:7" ht="13.5" customHeight="1">
      <c r="A29" s="149"/>
      <c r="B29" s="254" t="s">
        <v>80</v>
      </c>
      <c r="C29" s="143">
        <v>700</v>
      </c>
      <c r="D29" s="362">
        <v>11</v>
      </c>
      <c r="E29" s="137" t="s">
        <v>204</v>
      </c>
      <c r="F29" s="185">
        <v>0</v>
      </c>
      <c r="G29" s="309">
        <v>10800</v>
      </c>
    </row>
    <row r="30" spans="1:7" ht="13.5" customHeight="1" thickBot="1">
      <c r="A30" s="149"/>
      <c r="B30" s="229" t="s">
        <v>80</v>
      </c>
      <c r="C30" s="139">
        <v>700</v>
      </c>
      <c r="D30" s="357">
        <v>115</v>
      </c>
      <c r="E30" s="140" t="s">
        <v>204</v>
      </c>
      <c r="F30" s="157">
        <v>0</v>
      </c>
      <c r="G30" s="312">
        <v>91800</v>
      </c>
    </row>
    <row r="31" spans="1:7" ht="13.5" customHeight="1">
      <c r="A31" s="149"/>
      <c r="B31" s="248" t="s">
        <v>80</v>
      </c>
      <c r="C31" s="338">
        <v>716</v>
      </c>
      <c r="D31" s="355">
        <v>40</v>
      </c>
      <c r="E31" s="138" t="s">
        <v>205</v>
      </c>
      <c r="F31" s="249">
        <v>0</v>
      </c>
      <c r="G31" s="250">
        <v>16597</v>
      </c>
    </row>
    <row r="32" spans="1:7" ht="14.25" customHeight="1" thickBot="1">
      <c r="A32" s="149"/>
      <c r="B32" s="245" t="s">
        <v>80</v>
      </c>
      <c r="C32" s="340">
        <v>700</v>
      </c>
      <c r="D32" s="359" t="s">
        <v>261</v>
      </c>
      <c r="E32" s="341" t="s">
        <v>209</v>
      </c>
      <c r="F32" s="175">
        <v>0</v>
      </c>
      <c r="G32" s="322">
        <v>2224</v>
      </c>
    </row>
    <row r="33" spans="1:7" ht="13.5" customHeight="1" thickBot="1">
      <c r="A33" s="149"/>
      <c r="B33" s="206"/>
      <c r="C33" s="161">
        <v>700</v>
      </c>
      <c r="D33" s="363">
        <v>11</v>
      </c>
      <c r="E33" s="162" t="s">
        <v>67</v>
      </c>
      <c r="F33" s="160">
        <v>16597</v>
      </c>
      <c r="G33" s="158">
        <v>16597</v>
      </c>
    </row>
    <row r="34" spans="1:7" ht="14.25" customHeight="1">
      <c r="A34" s="149"/>
      <c r="B34" s="449" t="s">
        <v>246</v>
      </c>
      <c r="C34" s="338">
        <v>700</v>
      </c>
      <c r="D34" s="446" t="s">
        <v>281</v>
      </c>
      <c r="E34" s="138" t="s">
        <v>214</v>
      </c>
      <c r="F34" s="168"/>
      <c r="G34" s="180">
        <v>149373</v>
      </c>
    </row>
    <row r="35" spans="1:7" ht="13.5" customHeight="1" thickBot="1">
      <c r="A35" s="149"/>
      <c r="B35" s="450" t="s">
        <v>246</v>
      </c>
      <c r="C35" s="451">
        <v>700</v>
      </c>
      <c r="D35" s="378" t="s">
        <v>261</v>
      </c>
      <c r="E35" s="341" t="s">
        <v>214</v>
      </c>
      <c r="F35" s="160">
        <v>0</v>
      </c>
      <c r="G35" s="158">
        <v>16597</v>
      </c>
    </row>
    <row r="36" spans="2:7" ht="13.5" customHeight="1" thickBot="1">
      <c r="B36" s="163"/>
      <c r="C36" s="163"/>
      <c r="D36" s="364"/>
      <c r="E36" s="164"/>
      <c r="F36" s="165"/>
      <c r="G36" s="165"/>
    </row>
    <row r="37" spans="2:7" ht="13.5" customHeight="1">
      <c r="B37" s="163"/>
      <c r="C37" s="163"/>
      <c r="D37" s="365">
        <v>11</v>
      </c>
      <c r="E37" s="167" t="s">
        <v>267</v>
      </c>
      <c r="F37" s="168">
        <f>F7+F35+F4+F31</f>
        <v>461097</v>
      </c>
      <c r="G37" s="180">
        <f>G7+G33+G4+G10+G12+G18+G20+G24+G29+G30+G23+G21+G14+G8</f>
        <v>4499842</v>
      </c>
    </row>
    <row r="38" spans="2:7" ht="13.5" customHeight="1">
      <c r="B38" s="163"/>
      <c r="C38" s="163"/>
      <c r="D38" s="366">
        <v>131</v>
      </c>
      <c r="E38" s="243" t="s">
        <v>208</v>
      </c>
      <c r="F38" s="270">
        <v>0</v>
      </c>
      <c r="G38" s="220">
        <f>G26+G16</f>
        <v>371772</v>
      </c>
    </row>
    <row r="39" spans="2:7" ht="13.5" customHeight="1">
      <c r="B39" s="163"/>
      <c r="C39" s="163"/>
      <c r="D39" s="367">
        <v>45</v>
      </c>
      <c r="E39" s="150" t="s">
        <v>207</v>
      </c>
      <c r="F39" s="270">
        <f>F9+F6</f>
        <v>1482872</v>
      </c>
      <c r="G39" s="220">
        <f>G6</f>
        <v>2259000</v>
      </c>
    </row>
    <row r="40" spans="2:7" ht="13.5" customHeight="1" thickBot="1">
      <c r="B40" s="163"/>
      <c r="C40" s="163"/>
      <c r="D40" s="368" t="s">
        <v>261</v>
      </c>
      <c r="E40" s="174" t="s">
        <v>262</v>
      </c>
      <c r="F40" s="175">
        <f>F5</f>
        <v>18024</v>
      </c>
      <c r="G40" s="198">
        <f>G5+G9+G11+G17+G19+G22+G25+G28+G31+G27+G13+G32+G35+G34</f>
        <v>1015631</v>
      </c>
    </row>
    <row r="41" spans="1:7" ht="15.75" customHeight="1">
      <c r="A41" s="178"/>
      <c r="B41" s="163"/>
      <c r="C41" s="163"/>
      <c r="D41" s="369"/>
      <c r="E41" s="178"/>
      <c r="F41" s="165"/>
      <c r="G41" s="165"/>
    </row>
    <row r="42" spans="1:7" ht="12.75">
      <c r="A42" s="177"/>
      <c r="B42" s="328"/>
      <c r="C42" s="328"/>
      <c r="D42" s="370"/>
      <c r="E42" s="177"/>
      <c r="F42" s="329"/>
      <c r="G42" s="330"/>
    </row>
    <row r="43" spans="1:7" ht="14.25" customHeight="1">
      <c r="A43" s="212">
        <v>1</v>
      </c>
      <c r="B43" s="205" t="s">
        <v>90</v>
      </c>
      <c r="C43" s="342">
        <v>700</v>
      </c>
      <c r="D43" s="351" t="s">
        <v>261</v>
      </c>
      <c r="E43" s="343" t="s">
        <v>212</v>
      </c>
      <c r="F43" s="171">
        <v>0</v>
      </c>
      <c r="G43" s="220">
        <v>152692</v>
      </c>
    </row>
    <row r="44" spans="1:7" ht="14.25" customHeight="1">
      <c r="A44" s="149">
        <v>2</v>
      </c>
      <c r="B44" s="208" t="s">
        <v>90</v>
      </c>
      <c r="C44" s="342">
        <v>700</v>
      </c>
      <c r="D44" s="351" t="s">
        <v>261</v>
      </c>
      <c r="E44" s="343" t="s">
        <v>213</v>
      </c>
      <c r="F44" s="171">
        <v>0</v>
      </c>
      <c r="G44" s="183">
        <v>24895</v>
      </c>
    </row>
    <row r="45" spans="1:7" ht="14.25" customHeight="1">
      <c r="A45" s="212">
        <v>3</v>
      </c>
      <c r="B45" s="207" t="s">
        <v>80</v>
      </c>
      <c r="C45" s="344">
        <v>716</v>
      </c>
      <c r="D45" s="351">
        <v>40</v>
      </c>
      <c r="E45" s="345" t="s">
        <v>227</v>
      </c>
      <c r="F45" s="171">
        <v>0</v>
      </c>
      <c r="G45" s="183">
        <v>6639</v>
      </c>
    </row>
    <row r="46" spans="1:7" ht="12.75">
      <c r="A46" s="149">
        <v>4</v>
      </c>
      <c r="B46" s="209" t="s">
        <v>82</v>
      </c>
      <c r="C46" s="184">
        <v>700</v>
      </c>
      <c r="D46" s="351" t="s">
        <v>261</v>
      </c>
      <c r="E46" s="142" t="s">
        <v>176</v>
      </c>
      <c r="F46" s="171">
        <v>331939</v>
      </c>
      <c r="G46" s="183">
        <v>758000</v>
      </c>
    </row>
    <row r="47" spans="1:7" ht="14.25" customHeight="1">
      <c r="A47" s="149">
        <v>5</v>
      </c>
      <c r="B47" s="208" t="s">
        <v>80</v>
      </c>
      <c r="C47" s="143">
        <v>700</v>
      </c>
      <c r="D47" s="351" t="s">
        <v>261</v>
      </c>
      <c r="E47" s="137" t="s">
        <v>268</v>
      </c>
      <c r="F47" s="171">
        <v>0</v>
      </c>
      <c r="G47" s="183">
        <v>93555</v>
      </c>
    </row>
    <row r="48" spans="1:7" ht="12.75">
      <c r="A48" s="149">
        <v>6</v>
      </c>
      <c r="B48" s="209" t="s">
        <v>80</v>
      </c>
      <c r="C48" s="184">
        <v>700</v>
      </c>
      <c r="D48" s="351">
        <v>40</v>
      </c>
      <c r="E48" s="142" t="s">
        <v>169</v>
      </c>
      <c r="F48" s="171">
        <v>21576</v>
      </c>
      <c r="G48" s="183">
        <v>23000</v>
      </c>
    </row>
    <row r="49" spans="1:7" ht="12.75">
      <c r="A49" s="149">
        <v>7</v>
      </c>
      <c r="B49" s="208" t="s">
        <v>80</v>
      </c>
      <c r="C49" s="143">
        <v>716</v>
      </c>
      <c r="D49" s="351">
        <v>40</v>
      </c>
      <c r="E49" s="137" t="s">
        <v>217</v>
      </c>
      <c r="F49" s="171">
        <v>0</v>
      </c>
      <c r="G49" s="183">
        <v>3319</v>
      </c>
    </row>
    <row r="50" spans="1:7" ht="14.25" customHeight="1" thickBot="1">
      <c r="A50" s="149">
        <v>8</v>
      </c>
      <c r="B50" s="208" t="s">
        <v>80</v>
      </c>
      <c r="C50" s="143">
        <v>716</v>
      </c>
      <c r="D50" s="351">
        <v>40</v>
      </c>
      <c r="E50" s="137" t="s">
        <v>269</v>
      </c>
      <c r="F50" s="270">
        <v>0</v>
      </c>
      <c r="G50" s="183">
        <v>4980</v>
      </c>
    </row>
    <row r="51" spans="1:7" ht="48" customHeight="1" thickBot="1">
      <c r="A51" s="407" t="s">
        <v>189</v>
      </c>
      <c r="B51" s="204" t="s">
        <v>135</v>
      </c>
      <c r="C51" s="195" t="s">
        <v>136</v>
      </c>
      <c r="D51" s="354" t="s">
        <v>1</v>
      </c>
      <c r="E51" s="197" t="s">
        <v>137</v>
      </c>
      <c r="F51" s="272" t="s">
        <v>253</v>
      </c>
      <c r="G51" s="447" t="s">
        <v>275</v>
      </c>
    </row>
    <row r="52" spans="1:7" ht="14.25" customHeight="1">
      <c r="A52" s="149">
        <v>9</v>
      </c>
      <c r="B52" s="208" t="s">
        <v>80</v>
      </c>
      <c r="C52" s="143">
        <v>700</v>
      </c>
      <c r="D52" s="351">
        <v>40</v>
      </c>
      <c r="E52" s="137" t="s">
        <v>270</v>
      </c>
      <c r="F52" s="171">
        <v>0</v>
      </c>
      <c r="G52" s="183">
        <v>165970</v>
      </c>
    </row>
    <row r="53" spans="1:7" ht="12.75">
      <c r="A53" s="149">
        <v>10</v>
      </c>
      <c r="B53" s="208" t="s">
        <v>140</v>
      </c>
      <c r="C53" s="181">
        <v>700</v>
      </c>
      <c r="D53" s="351">
        <v>40</v>
      </c>
      <c r="E53" s="182" t="s">
        <v>272</v>
      </c>
      <c r="F53" s="171">
        <v>266381</v>
      </c>
      <c r="G53" s="183">
        <v>266381</v>
      </c>
    </row>
    <row r="54" spans="1:7" s="135" customFormat="1" ht="12.75">
      <c r="A54" s="212">
        <v>11</v>
      </c>
      <c r="B54" s="207" t="s">
        <v>81</v>
      </c>
      <c r="C54" s="187">
        <v>700</v>
      </c>
      <c r="D54" s="351">
        <v>40</v>
      </c>
      <c r="E54" s="150" t="s">
        <v>256</v>
      </c>
      <c r="F54" s="171">
        <v>0</v>
      </c>
      <c r="G54" s="183">
        <v>20000</v>
      </c>
    </row>
    <row r="55" spans="1:7" s="135" customFormat="1" ht="12.75">
      <c r="A55" s="212">
        <v>12</v>
      </c>
      <c r="B55" s="207" t="s">
        <v>80</v>
      </c>
      <c r="C55" s="187">
        <v>700</v>
      </c>
      <c r="D55" s="351">
        <v>40</v>
      </c>
      <c r="E55" s="150" t="s">
        <v>273</v>
      </c>
      <c r="F55" s="408"/>
      <c r="G55" s="409"/>
    </row>
    <row r="56" spans="1:7" ht="12.75">
      <c r="A56" s="149">
        <v>13</v>
      </c>
      <c r="B56" s="207" t="s">
        <v>81</v>
      </c>
      <c r="C56" s="187">
        <v>700</v>
      </c>
      <c r="D56" s="372">
        <v>40</v>
      </c>
      <c r="E56" s="189" t="s">
        <v>158</v>
      </c>
      <c r="F56" s="171">
        <v>33194</v>
      </c>
      <c r="G56" s="183">
        <v>33194</v>
      </c>
    </row>
    <row r="57" spans="1:7" ht="14.25" customHeight="1">
      <c r="A57" s="149">
        <v>14</v>
      </c>
      <c r="B57" s="208" t="s">
        <v>80</v>
      </c>
      <c r="C57" s="344">
        <v>716</v>
      </c>
      <c r="D57" s="351">
        <v>40</v>
      </c>
      <c r="E57" s="345" t="s">
        <v>215</v>
      </c>
      <c r="F57" s="171">
        <v>0</v>
      </c>
      <c r="G57" s="183">
        <v>8298</v>
      </c>
    </row>
    <row r="58" spans="1:7" ht="14.25" customHeight="1">
      <c r="A58" s="149">
        <v>15</v>
      </c>
      <c r="B58" s="208" t="s">
        <v>80</v>
      </c>
      <c r="C58" s="344">
        <v>700</v>
      </c>
      <c r="D58" s="351">
        <v>40</v>
      </c>
      <c r="E58" s="345" t="s">
        <v>216</v>
      </c>
      <c r="F58" s="171">
        <v>0</v>
      </c>
      <c r="G58" s="183">
        <v>200000</v>
      </c>
    </row>
    <row r="59" spans="1:7" ht="15.75" customHeight="1">
      <c r="A59" s="149">
        <v>16</v>
      </c>
      <c r="B59" s="209" t="s">
        <v>80</v>
      </c>
      <c r="C59" s="184">
        <v>700</v>
      </c>
      <c r="D59" s="351">
        <v>40</v>
      </c>
      <c r="E59" s="142" t="s">
        <v>271</v>
      </c>
      <c r="F59" s="171">
        <v>99582</v>
      </c>
      <c r="G59" s="183">
        <v>99582</v>
      </c>
    </row>
    <row r="60" spans="1:7" ht="14.25" customHeight="1">
      <c r="A60" s="149">
        <v>17</v>
      </c>
      <c r="B60" s="208" t="s">
        <v>80</v>
      </c>
      <c r="C60" s="346">
        <v>716</v>
      </c>
      <c r="D60" s="371">
        <v>40</v>
      </c>
      <c r="E60" s="347" t="s">
        <v>219</v>
      </c>
      <c r="F60" s="171">
        <v>0</v>
      </c>
      <c r="G60" s="183">
        <v>6700</v>
      </c>
    </row>
    <row r="61" spans="1:7" ht="14.25" customHeight="1">
      <c r="A61" s="149">
        <v>18</v>
      </c>
      <c r="B61" s="208" t="s">
        <v>80</v>
      </c>
      <c r="C61" s="346">
        <v>700</v>
      </c>
      <c r="D61" s="371">
        <v>40</v>
      </c>
      <c r="E61" s="347" t="s">
        <v>220</v>
      </c>
      <c r="F61" s="171">
        <v>0</v>
      </c>
      <c r="G61" s="183">
        <v>99582</v>
      </c>
    </row>
    <row r="62" spans="1:7" ht="12.75">
      <c r="A62" s="149">
        <v>19</v>
      </c>
      <c r="B62" s="207" t="s">
        <v>80</v>
      </c>
      <c r="C62" s="187">
        <v>716</v>
      </c>
      <c r="D62" s="372">
        <v>40</v>
      </c>
      <c r="E62" s="150" t="s">
        <v>142</v>
      </c>
      <c r="F62" s="171">
        <v>165970</v>
      </c>
      <c r="G62" s="183">
        <v>50000</v>
      </c>
    </row>
    <row r="63" spans="1:7" ht="14.25" customHeight="1">
      <c r="A63" s="149">
        <v>20</v>
      </c>
      <c r="B63" s="208" t="s">
        <v>80</v>
      </c>
      <c r="C63" s="348">
        <v>700</v>
      </c>
      <c r="D63" s="356">
        <v>40</v>
      </c>
      <c r="E63" s="137" t="s">
        <v>221</v>
      </c>
      <c r="F63" s="171">
        <v>0</v>
      </c>
      <c r="G63" s="183">
        <v>99582</v>
      </c>
    </row>
    <row r="64" spans="1:7" ht="14.25" customHeight="1">
      <c r="A64" s="149">
        <v>21</v>
      </c>
      <c r="B64" s="208" t="s">
        <v>79</v>
      </c>
      <c r="C64" s="181">
        <v>700</v>
      </c>
      <c r="D64" s="352">
        <v>40</v>
      </c>
      <c r="E64" s="150" t="s">
        <v>196</v>
      </c>
      <c r="F64" s="171">
        <v>0</v>
      </c>
      <c r="G64" s="183">
        <v>12000</v>
      </c>
    </row>
    <row r="65" spans="1:7" ht="14.25" customHeight="1">
      <c r="A65" s="149">
        <v>22</v>
      </c>
      <c r="B65" s="208" t="s">
        <v>80</v>
      </c>
      <c r="C65" s="181">
        <v>700</v>
      </c>
      <c r="D65" s="352">
        <v>40</v>
      </c>
      <c r="E65" s="150" t="s">
        <v>195</v>
      </c>
      <c r="F65" s="171">
        <v>0</v>
      </c>
      <c r="G65" s="183">
        <v>185886</v>
      </c>
    </row>
    <row r="66" spans="1:7" ht="14.25" customHeight="1">
      <c r="A66" s="149">
        <v>23</v>
      </c>
      <c r="B66" s="208" t="s">
        <v>80</v>
      </c>
      <c r="C66" s="143">
        <v>716</v>
      </c>
      <c r="D66" s="356">
        <v>40</v>
      </c>
      <c r="E66" s="137" t="s">
        <v>210</v>
      </c>
      <c r="F66" s="171">
        <v>0</v>
      </c>
      <c r="G66" s="183">
        <v>16597</v>
      </c>
    </row>
    <row r="67" spans="1:7" ht="14.25" customHeight="1">
      <c r="A67" s="149">
        <v>24</v>
      </c>
      <c r="B67" s="208" t="s">
        <v>80</v>
      </c>
      <c r="C67" s="143">
        <v>716</v>
      </c>
      <c r="D67" s="356">
        <v>40</v>
      </c>
      <c r="E67" s="137" t="s">
        <v>211</v>
      </c>
      <c r="F67" s="171">
        <v>0</v>
      </c>
      <c r="G67" s="183">
        <v>9958</v>
      </c>
    </row>
    <row r="68" spans="1:7" ht="14.25" customHeight="1">
      <c r="A68" s="149">
        <v>25</v>
      </c>
      <c r="B68" s="208" t="s">
        <v>80</v>
      </c>
      <c r="C68" s="143">
        <v>700</v>
      </c>
      <c r="D68" s="356">
        <v>40</v>
      </c>
      <c r="E68" s="137" t="s">
        <v>222</v>
      </c>
      <c r="F68" s="171">
        <v>0</v>
      </c>
      <c r="G68" s="183">
        <v>13278</v>
      </c>
    </row>
    <row r="69" spans="1:7" ht="14.25" customHeight="1">
      <c r="A69" s="149">
        <v>26</v>
      </c>
      <c r="B69" s="208" t="s">
        <v>80</v>
      </c>
      <c r="C69" s="342">
        <v>700</v>
      </c>
      <c r="D69" s="362">
        <v>40</v>
      </c>
      <c r="E69" s="343" t="s">
        <v>223</v>
      </c>
      <c r="F69" s="171">
        <v>0</v>
      </c>
      <c r="G69" s="183">
        <v>365133</v>
      </c>
    </row>
    <row r="70" spans="1:7" ht="12.75">
      <c r="A70" s="149">
        <v>27</v>
      </c>
      <c r="B70" s="208" t="s">
        <v>80</v>
      </c>
      <c r="C70" s="187">
        <v>716</v>
      </c>
      <c r="D70" s="372">
        <v>40</v>
      </c>
      <c r="E70" s="150" t="s">
        <v>141</v>
      </c>
      <c r="F70" s="171">
        <v>33194</v>
      </c>
      <c r="G70" s="183">
        <v>33194</v>
      </c>
    </row>
    <row r="71" spans="1:7" ht="12.75">
      <c r="A71" s="149">
        <v>28</v>
      </c>
      <c r="B71" s="208" t="s">
        <v>80</v>
      </c>
      <c r="C71" s="143">
        <v>716</v>
      </c>
      <c r="D71" s="356">
        <v>40</v>
      </c>
      <c r="E71" s="137" t="s">
        <v>224</v>
      </c>
      <c r="F71" s="171">
        <v>0</v>
      </c>
      <c r="G71" s="183">
        <v>3319</v>
      </c>
    </row>
    <row r="72" spans="1:7" ht="12.75">
      <c r="A72" s="149">
        <v>29</v>
      </c>
      <c r="B72" s="208" t="s">
        <v>80</v>
      </c>
      <c r="C72" s="143">
        <v>700</v>
      </c>
      <c r="D72" s="356">
        <v>40</v>
      </c>
      <c r="E72" s="137" t="s">
        <v>225</v>
      </c>
      <c r="F72" s="171">
        <v>0</v>
      </c>
      <c r="G72" s="183">
        <v>33000</v>
      </c>
    </row>
    <row r="73" spans="1:7" ht="12.75">
      <c r="A73" s="149">
        <v>30</v>
      </c>
      <c r="B73" s="208" t="s">
        <v>80</v>
      </c>
      <c r="C73" s="143">
        <v>716</v>
      </c>
      <c r="D73" s="356">
        <v>40</v>
      </c>
      <c r="E73" s="137" t="s">
        <v>226</v>
      </c>
      <c r="F73" s="171">
        <v>0</v>
      </c>
      <c r="G73" s="183">
        <v>4979</v>
      </c>
    </row>
    <row r="74" spans="1:7" ht="12.75">
      <c r="A74" s="149">
        <v>31</v>
      </c>
      <c r="B74" s="214" t="s">
        <v>80</v>
      </c>
      <c r="C74" s="188">
        <v>700</v>
      </c>
      <c r="D74" s="331" t="s">
        <v>255</v>
      </c>
      <c r="E74" s="188" t="s">
        <v>168</v>
      </c>
      <c r="F74" s="171">
        <v>36513</v>
      </c>
      <c r="G74" s="183">
        <v>36513</v>
      </c>
    </row>
    <row r="75" spans="1:7" ht="12.75">
      <c r="A75" s="149">
        <v>32</v>
      </c>
      <c r="B75" s="207" t="s">
        <v>80</v>
      </c>
      <c r="C75" s="344">
        <v>716</v>
      </c>
      <c r="D75" s="373">
        <v>40</v>
      </c>
      <c r="E75" s="345" t="s">
        <v>227</v>
      </c>
      <c r="F75" s="171">
        <v>0</v>
      </c>
      <c r="G75" s="183">
        <v>6639</v>
      </c>
    </row>
    <row r="76" spans="1:7" ht="12.75">
      <c r="A76" s="149">
        <v>33</v>
      </c>
      <c r="B76" s="207" t="s">
        <v>75</v>
      </c>
      <c r="C76" s="187">
        <v>700</v>
      </c>
      <c r="D76" s="372">
        <v>40</v>
      </c>
      <c r="E76" s="150" t="s">
        <v>145</v>
      </c>
      <c r="F76" s="171">
        <v>13278</v>
      </c>
      <c r="G76" s="183">
        <v>13280</v>
      </c>
    </row>
    <row r="77" spans="1:7" ht="14.25" customHeight="1">
      <c r="A77" s="149">
        <v>34</v>
      </c>
      <c r="B77" s="208" t="s">
        <v>80</v>
      </c>
      <c r="C77" s="181">
        <v>700</v>
      </c>
      <c r="D77" s="352">
        <v>40</v>
      </c>
      <c r="E77" s="150" t="s">
        <v>250</v>
      </c>
      <c r="F77" s="171">
        <v>271194</v>
      </c>
      <c r="G77" s="183">
        <v>121822</v>
      </c>
    </row>
    <row r="78" spans="1:7" ht="14.25" customHeight="1">
      <c r="A78" s="149">
        <v>35</v>
      </c>
      <c r="B78" s="208" t="s">
        <v>76</v>
      </c>
      <c r="C78" s="143">
        <v>700</v>
      </c>
      <c r="D78" s="356">
        <v>40</v>
      </c>
      <c r="E78" s="137" t="s">
        <v>228</v>
      </c>
      <c r="F78" s="171">
        <v>0</v>
      </c>
      <c r="G78" s="183">
        <v>66388</v>
      </c>
    </row>
    <row r="79" spans="1:7" ht="14.25" customHeight="1">
      <c r="A79" s="149">
        <v>36</v>
      </c>
      <c r="B79" s="208" t="s">
        <v>80</v>
      </c>
      <c r="C79" s="143">
        <v>700</v>
      </c>
      <c r="D79" s="356">
        <v>40</v>
      </c>
      <c r="E79" s="137" t="s">
        <v>229</v>
      </c>
      <c r="F79" s="171">
        <v>0</v>
      </c>
      <c r="G79" s="183">
        <v>49791</v>
      </c>
    </row>
    <row r="80" spans="1:7" ht="14.25" customHeight="1">
      <c r="A80" s="149">
        <v>37</v>
      </c>
      <c r="B80" s="208" t="s">
        <v>80</v>
      </c>
      <c r="C80" s="339">
        <v>716</v>
      </c>
      <c r="D80" s="361">
        <v>40</v>
      </c>
      <c r="E80" s="137" t="s">
        <v>230</v>
      </c>
      <c r="F80" s="171">
        <v>0</v>
      </c>
      <c r="G80" s="183">
        <v>4979</v>
      </c>
    </row>
    <row r="81" spans="1:7" ht="12.75">
      <c r="A81" s="149">
        <v>38</v>
      </c>
      <c r="B81" s="208" t="s">
        <v>82</v>
      </c>
      <c r="C81" s="181">
        <v>700</v>
      </c>
      <c r="D81" s="352">
        <v>40</v>
      </c>
      <c r="E81" s="182" t="s">
        <v>143</v>
      </c>
      <c r="F81" s="171">
        <v>66388</v>
      </c>
      <c r="G81" s="183">
        <v>66388</v>
      </c>
    </row>
    <row r="82" spans="1:7" ht="12.75">
      <c r="A82" s="149">
        <v>39</v>
      </c>
      <c r="B82" s="207" t="s">
        <v>75</v>
      </c>
      <c r="C82" s="187">
        <v>700</v>
      </c>
      <c r="D82" s="372">
        <v>40</v>
      </c>
      <c r="E82" s="150" t="s">
        <v>144</v>
      </c>
      <c r="F82" s="171">
        <v>99582</v>
      </c>
      <c r="G82" s="183">
        <v>99582</v>
      </c>
    </row>
    <row r="83" spans="1:7" ht="12.75">
      <c r="A83" s="149">
        <v>40</v>
      </c>
      <c r="B83" s="207" t="s">
        <v>75</v>
      </c>
      <c r="C83" s="187">
        <v>700</v>
      </c>
      <c r="D83" s="372">
        <v>40</v>
      </c>
      <c r="E83" s="150" t="s">
        <v>146</v>
      </c>
      <c r="F83" s="171">
        <v>99582</v>
      </c>
      <c r="G83" s="183">
        <v>99580</v>
      </c>
    </row>
    <row r="84" spans="1:7" ht="12.75">
      <c r="A84" s="149">
        <v>41</v>
      </c>
      <c r="B84" s="207" t="s">
        <v>75</v>
      </c>
      <c r="C84" s="187">
        <v>700</v>
      </c>
      <c r="D84" s="372">
        <v>40</v>
      </c>
      <c r="E84" s="150" t="s">
        <v>147</v>
      </c>
      <c r="F84" s="171">
        <v>33194</v>
      </c>
      <c r="G84" s="183">
        <v>33194</v>
      </c>
    </row>
    <row r="85" spans="1:7" ht="12.75">
      <c r="A85" s="149">
        <v>42</v>
      </c>
      <c r="B85" s="207" t="s">
        <v>75</v>
      </c>
      <c r="C85" s="187">
        <v>700</v>
      </c>
      <c r="D85" s="372">
        <v>40</v>
      </c>
      <c r="E85" s="150" t="s">
        <v>148</v>
      </c>
      <c r="F85" s="171">
        <v>33194</v>
      </c>
      <c r="G85" s="183">
        <v>33194</v>
      </c>
    </row>
    <row r="86" spans="1:7" ht="12.75">
      <c r="A86" s="149">
        <v>43</v>
      </c>
      <c r="B86" s="207" t="s">
        <v>75</v>
      </c>
      <c r="C86" s="187">
        <v>700</v>
      </c>
      <c r="D86" s="372">
        <v>40</v>
      </c>
      <c r="E86" s="150" t="s">
        <v>177</v>
      </c>
      <c r="F86" s="171">
        <v>1660</v>
      </c>
      <c r="G86" s="183">
        <v>1500</v>
      </c>
    </row>
    <row r="87" spans="1:7" ht="12.75">
      <c r="A87" s="149">
        <v>44</v>
      </c>
      <c r="B87" s="207" t="s">
        <v>78</v>
      </c>
      <c r="C87" s="187">
        <v>700</v>
      </c>
      <c r="D87" s="372">
        <v>40</v>
      </c>
      <c r="E87" s="150" t="s">
        <v>149</v>
      </c>
      <c r="F87" s="171">
        <v>6639</v>
      </c>
      <c r="G87" s="183">
        <v>6639</v>
      </c>
    </row>
    <row r="88" spans="1:7" ht="12.75">
      <c r="A88" s="149">
        <v>45</v>
      </c>
      <c r="B88" s="207" t="s">
        <v>77</v>
      </c>
      <c r="C88" s="187">
        <v>700</v>
      </c>
      <c r="D88" s="372">
        <v>40</v>
      </c>
      <c r="E88" s="150" t="s">
        <v>150</v>
      </c>
      <c r="F88" s="171">
        <v>66388</v>
      </c>
      <c r="G88" s="183">
        <v>66388</v>
      </c>
    </row>
    <row r="89" spans="1:7" ht="12.75">
      <c r="A89" s="149">
        <v>46</v>
      </c>
      <c r="B89" s="207" t="s">
        <v>77</v>
      </c>
      <c r="C89" s="187">
        <v>700</v>
      </c>
      <c r="D89" s="372">
        <v>40</v>
      </c>
      <c r="E89" s="150" t="s">
        <v>151</v>
      </c>
      <c r="F89" s="171">
        <v>10622</v>
      </c>
      <c r="G89" s="183">
        <v>10622</v>
      </c>
    </row>
    <row r="90" spans="1:7" s="170" customFormat="1" ht="12.75">
      <c r="A90" s="149">
        <v>47</v>
      </c>
      <c r="B90" s="208" t="s">
        <v>152</v>
      </c>
      <c r="C90" s="181">
        <v>716</v>
      </c>
      <c r="D90" s="352">
        <v>40</v>
      </c>
      <c r="E90" s="182" t="s">
        <v>178</v>
      </c>
      <c r="F90" s="171">
        <v>16597</v>
      </c>
      <c r="G90" s="183">
        <v>30000</v>
      </c>
    </row>
    <row r="91" spans="1:7" s="170" customFormat="1" ht="14.25" customHeight="1">
      <c r="A91" s="149">
        <v>48</v>
      </c>
      <c r="B91" s="208" t="s">
        <v>152</v>
      </c>
      <c r="C91" s="181">
        <v>700</v>
      </c>
      <c r="D91" s="352">
        <v>40</v>
      </c>
      <c r="E91" s="182" t="s">
        <v>179</v>
      </c>
      <c r="F91" s="171">
        <v>663878</v>
      </c>
      <c r="G91" s="183">
        <v>632000</v>
      </c>
    </row>
    <row r="92" spans="1:7" s="170" customFormat="1" ht="12.75">
      <c r="A92" s="149">
        <v>49</v>
      </c>
      <c r="B92" s="208" t="s">
        <v>152</v>
      </c>
      <c r="C92" s="181">
        <v>700</v>
      </c>
      <c r="D92" s="352">
        <v>40</v>
      </c>
      <c r="E92" s="182" t="s">
        <v>180</v>
      </c>
      <c r="F92" s="171">
        <v>165970</v>
      </c>
      <c r="G92" s="183">
        <v>450000</v>
      </c>
    </row>
    <row r="93" spans="1:7" ht="12.75">
      <c r="A93" s="149">
        <v>50</v>
      </c>
      <c r="B93" s="209" t="s">
        <v>89</v>
      </c>
      <c r="C93" s="184">
        <v>700</v>
      </c>
      <c r="D93" s="374">
        <v>40</v>
      </c>
      <c r="E93" s="142" t="s">
        <v>155</v>
      </c>
      <c r="F93" s="171">
        <v>33194</v>
      </c>
      <c r="G93" s="183">
        <v>33194</v>
      </c>
    </row>
    <row r="94" spans="1:7" s="135" customFormat="1" ht="12.75">
      <c r="A94" s="149">
        <v>51</v>
      </c>
      <c r="B94" s="207" t="s">
        <v>153</v>
      </c>
      <c r="C94" s="187">
        <v>721</v>
      </c>
      <c r="D94" s="372">
        <v>40</v>
      </c>
      <c r="E94" s="150" t="s">
        <v>154</v>
      </c>
      <c r="F94" s="171">
        <v>9958</v>
      </c>
      <c r="G94" s="183">
        <v>9958</v>
      </c>
    </row>
    <row r="95" spans="1:7" s="135" customFormat="1" ht="12.75">
      <c r="A95" s="149">
        <v>52</v>
      </c>
      <c r="B95" s="207" t="s">
        <v>81</v>
      </c>
      <c r="C95" s="187">
        <v>700</v>
      </c>
      <c r="D95" s="372">
        <v>40</v>
      </c>
      <c r="E95" s="150" t="s">
        <v>257</v>
      </c>
      <c r="F95" s="171">
        <v>0</v>
      </c>
      <c r="G95" s="183">
        <v>83000</v>
      </c>
    </row>
    <row r="96" spans="1:7" ht="12.75">
      <c r="A96" s="149">
        <v>53</v>
      </c>
      <c r="B96" s="207" t="s">
        <v>88</v>
      </c>
      <c r="C96" s="187">
        <v>700</v>
      </c>
      <c r="D96" s="372">
        <v>40</v>
      </c>
      <c r="E96" s="150" t="s">
        <v>159</v>
      </c>
      <c r="F96" s="171">
        <v>26555</v>
      </c>
      <c r="G96" s="183">
        <v>26555</v>
      </c>
    </row>
    <row r="97" spans="1:7" ht="12.75">
      <c r="A97" s="149">
        <v>54</v>
      </c>
      <c r="B97" s="207" t="s">
        <v>88</v>
      </c>
      <c r="C97" s="187">
        <v>700</v>
      </c>
      <c r="D97" s="372">
        <v>40</v>
      </c>
      <c r="E97" s="150" t="s">
        <v>258</v>
      </c>
      <c r="F97" s="171">
        <v>49791</v>
      </c>
      <c r="G97" s="183">
        <v>49791</v>
      </c>
    </row>
    <row r="98" spans="1:7" ht="12.75">
      <c r="A98" s="149">
        <v>55</v>
      </c>
      <c r="B98" s="207" t="s">
        <v>85</v>
      </c>
      <c r="C98" s="187">
        <v>700</v>
      </c>
      <c r="D98" s="372">
        <v>40</v>
      </c>
      <c r="E98" s="150" t="s">
        <v>156</v>
      </c>
      <c r="F98" s="171">
        <v>99582</v>
      </c>
      <c r="G98" s="183">
        <v>100000</v>
      </c>
    </row>
    <row r="99" spans="1:7" ht="13.5" thickBot="1">
      <c r="A99" s="149">
        <v>56</v>
      </c>
      <c r="B99" s="207" t="s">
        <v>87</v>
      </c>
      <c r="C99" s="187">
        <v>700</v>
      </c>
      <c r="D99" s="372">
        <v>40</v>
      </c>
      <c r="E99" s="150" t="s">
        <v>157</v>
      </c>
      <c r="F99" s="171">
        <v>497909</v>
      </c>
      <c r="G99" s="183">
        <v>500000</v>
      </c>
    </row>
    <row r="100" spans="5:7" ht="18" customHeight="1" thickBot="1">
      <c r="E100" s="203" t="s">
        <v>163</v>
      </c>
      <c r="F100" s="393">
        <f>SUM(F37:F99)</f>
        <v>5215497</v>
      </c>
      <c r="G100" s="226">
        <f>SUM(G37:G99)</f>
        <v>13570955</v>
      </c>
    </row>
    <row r="102" spans="2:5" ht="12.75">
      <c r="B102" s="193"/>
      <c r="C102" s="193"/>
      <c r="D102" s="376"/>
      <c r="E102" s="170"/>
    </row>
    <row r="103" spans="2:5" ht="12.75">
      <c r="B103" s="193"/>
      <c r="C103" s="193"/>
      <c r="D103" s="376"/>
      <c r="E103" s="170"/>
    </row>
    <row r="104" spans="2:5" ht="12.75">
      <c r="B104" s="193"/>
      <c r="D104" s="376"/>
      <c r="E104" s="193"/>
    </row>
    <row r="105" spans="2:5" ht="12.75">
      <c r="B105" s="193"/>
      <c r="C105" s="193"/>
      <c r="D105" s="376"/>
      <c r="E105" s="170"/>
    </row>
    <row r="106" spans="2:5" ht="12.75">
      <c r="B106" s="193"/>
      <c r="C106" s="193"/>
      <c r="D106" s="376"/>
      <c r="E106" s="170"/>
    </row>
    <row r="107" spans="2:5" ht="12.75">
      <c r="B107" s="193"/>
      <c r="C107" s="193"/>
      <c r="D107" s="376"/>
      <c r="E107" s="170"/>
    </row>
    <row r="108" spans="2:5" ht="12.75">
      <c r="B108" s="193"/>
      <c r="C108" s="193"/>
      <c r="D108" s="376"/>
      <c r="E108" s="170"/>
    </row>
    <row r="109" spans="2:5" ht="12.75">
      <c r="B109" s="193"/>
      <c r="C109" s="193"/>
      <c r="D109" s="376"/>
      <c r="E109" s="170"/>
    </row>
    <row r="110" spans="2:5" ht="12.75">
      <c r="B110" s="193"/>
      <c r="C110" s="193"/>
      <c r="D110" s="376"/>
      <c r="E110" s="170"/>
    </row>
    <row r="111" spans="2:5" ht="12.75">
      <c r="B111" s="193"/>
      <c r="C111" s="193"/>
      <c r="D111" s="376"/>
      <c r="E111" s="170"/>
    </row>
    <row r="112" spans="2:5" ht="12.75">
      <c r="B112" s="193"/>
      <c r="C112" s="193"/>
      <c r="D112" s="376"/>
      <c r="E112" s="170"/>
    </row>
    <row r="113" spans="2:5" ht="12.75">
      <c r="B113" s="193"/>
      <c r="C113" s="193"/>
      <c r="D113" s="376"/>
      <c r="E113" s="170"/>
    </row>
    <row r="114" spans="2:5" ht="12.75">
      <c r="B114" s="193"/>
      <c r="C114" s="193"/>
      <c r="D114" s="376"/>
      <c r="E114" s="170"/>
    </row>
    <row r="115" spans="2:5" ht="12.75">
      <c r="B115" s="193"/>
      <c r="C115" s="193"/>
      <c r="D115" s="376"/>
      <c r="E115" s="170"/>
    </row>
    <row r="116" spans="2:5" ht="12.75">
      <c r="B116" s="193"/>
      <c r="C116" s="193"/>
      <c r="D116" s="376"/>
      <c r="E116" s="170"/>
    </row>
    <row r="117" spans="2:5" ht="12.75">
      <c r="B117" s="193"/>
      <c r="C117" s="193"/>
      <c r="D117" s="376"/>
      <c r="E117" s="170"/>
    </row>
    <row r="118" spans="2:5" ht="12.75">
      <c r="B118" s="193"/>
      <c r="C118" s="193"/>
      <c r="D118" s="376"/>
      <c r="E118" s="170"/>
    </row>
    <row r="119" spans="2:5" ht="12.75">
      <c r="B119" s="193"/>
      <c r="C119" s="193"/>
      <c r="D119" s="376"/>
      <c r="E119" s="170"/>
    </row>
    <row r="120" spans="2:5" ht="12.75">
      <c r="B120" s="193"/>
      <c r="C120" s="193"/>
      <c r="D120" s="376"/>
      <c r="E120" s="170"/>
    </row>
    <row r="121" spans="2:5" ht="12.75">
      <c r="B121" s="193"/>
      <c r="C121" s="193"/>
      <c r="D121" s="376"/>
      <c r="E121" s="170"/>
    </row>
    <row r="122" spans="2:5" ht="12.75">
      <c r="B122" s="193"/>
      <c r="C122" s="193"/>
      <c r="D122" s="376"/>
      <c r="E122" s="170"/>
    </row>
    <row r="123" spans="2:5" ht="12.75">
      <c r="B123" s="193"/>
      <c r="C123" s="193"/>
      <c r="D123" s="376"/>
      <c r="E123" s="170"/>
    </row>
    <row r="124" spans="2:5" ht="12.75">
      <c r="B124" s="193"/>
      <c r="C124" s="193"/>
      <c r="D124" s="376"/>
      <c r="E124" s="170"/>
    </row>
    <row r="125" spans="2:5" ht="12.75">
      <c r="B125" s="193"/>
      <c r="C125" s="193"/>
      <c r="D125" s="376"/>
      <c r="E125" s="170"/>
    </row>
    <row r="126" spans="2:5" ht="12.75">
      <c r="B126" s="193"/>
      <c r="C126" s="193"/>
      <c r="D126" s="376"/>
      <c r="E126" s="170"/>
    </row>
    <row r="127" spans="2:5" ht="12.75">
      <c r="B127" s="193"/>
      <c r="C127" s="193"/>
      <c r="D127" s="376"/>
      <c r="E127" s="170"/>
    </row>
    <row r="128" spans="2:5" ht="12.75">
      <c r="B128" s="193"/>
      <c r="C128" s="193"/>
      <c r="D128" s="376"/>
      <c r="E128" s="170"/>
    </row>
    <row r="129" spans="2:5" ht="12.75">
      <c r="B129" s="193"/>
      <c r="C129" s="193"/>
      <c r="D129" s="376"/>
      <c r="E129" s="170"/>
    </row>
    <row r="130" spans="2:5" ht="12.75">
      <c r="B130" s="193"/>
      <c r="C130" s="193"/>
      <c r="D130" s="376"/>
      <c r="E130" s="170"/>
    </row>
    <row r="131" spans="2:5" ht="12.75">
      <c r="B131" s="193"/>
      <c r="C131" s="193"/>
      <c r="D131" s="376"/>
      <c r="E131" s="170"/>
    </row>
    <row r="132" spans="2:5" ht="12.75">
      <c r="B132" s="193"/>
      <c r="C132" s="193"/>
      <c r="D132" s="376"/>
      <c r="E132" s="170"/>
    </row>
    <row r="133" spans="2:5" ht="12.75">
      <c r="B133" s="193"/>
      <c r="C133" s="193"/>
      <c r="D133" s="376"/>
      <c r="E133" s="170"/>
    </row>
    <row r="134" spans="2:5" ht="12.75">
      <c r="B134" s="193"/>
      <c r="C134" s="193"/>
      <c r="D134" s="376"/>
      <c r="E134" s="170"/>
    </row>
    <row r="135" spans="2:5" ht="12.75">
      <c r="B135" s="193"/>
      <c r="C135" s="193"/>
      <c r="D135" s="376"/>
      <c r="E135" s="170"/>
    </row>
    <row r="136" spans="2:5" ht="12.75">
      <c r="B136" s="193"/>
      <c r="C136" s="193"/>
      <c r="D136" s="376"/>
      <c r="E136" s="170"/>
    </row>
    <row r="137" spans="2:5" ht="12.75">
      <c r="B137" s="193"/>
      <c r="C137" s="193"/>
      <c r="D137" s="376"/>
      <c r="E137" s="170"/>
    </row>
    <row r="138" spans="2:5" ht="12.75">
      <c r="B138" s="193"/>
      <c r="C138" s="193"/>
      <c r="D138" s="376"/>
      <c r="E138" s="170"/>
    </row>
    <row r="139" spans="2:5" ht="12.75">
      <c r="B139" s="193"/>
      <c r="C139" s="193"/>
      <c r="D139" s="376"/>
      <c r="E139" s="170"/>
    </row>
    <row r="140" spans="2:5" ht="12.75">
      <c r="B140" s="193"/>
      <c r="C140" s="193"/>
      <c r="D140" s="376"/>
      <c r="E140" s="170"/>
    </row>
    <row r="141" spans="2:5" ht="12.75">
      <c r="B141" s="193"/>
      <c r="C141" s="193"/>
      <c r="D141" s="376"/>
      <c r="E141" s="170"/>
    </row>
    <row r="142" spans="2:5" ht="12.75">
      <c r="B142" s="193"/>
      <c r="C142" s="193"/>
      <c r="D142" s="376"/>
      <c r="E142" s="170"/>
    </row>
    <row r="143" spans="2:5" ht="12.75">
      <c r="B143" s="193"/>
      <c r="C143" s="193"/>
      <c r="D143" s="376"/>
      <c r="E143" s="170"/>
    </row>
    <row r="144" spans="2:5" ht="12.75">
      <c r="B144" s="193"/>
      <c r="C144" s="193"/>
      <c r="D144" s="376"/>
      <c r="E144" s="170"/>
    </row>
    <row r="145" spans="2:5" ht="12.75">
      <c r="B145" s="193"/>
      <c r="C145" s="193"/>
      <c r="D145" s="376"/>
      <c r="E145" s="170"/>
    </row>
    <row r="146" spans="2:5" ht="12.75">
      <c r="B146" s="193"/>
      <c r="C146" s="193"/>
      <c r="D146" s="376"/>
      <c r="E146" s="170"/>
    </row>
    <row r="147" spans="2:5" ht="12.75">
      <c r="B147" s="193"/>
      <c r="C147" s="193"/>
      <c r="D147" s="376"/>
      <c r="E147" s="170"/>
    </row>
    <row r="148" spans="2:5" ht="12.75">
      <c r="B148" s="193"/>
      <c r="C148" s="193"/>
      <c r="D148" s="376"/>
      <c r="E148" s="170"/>
    </row>
    <row r="149" spans="2:5" ht="12.75">
      <c r="B149" s="193"/>
      <c r="C149" s="193"/>
      <c r="D149" s="376"/>
      <c r="E149" s="170"/>
    </row>
    <row r="150" spans="2:5" ht="12.75">
      <c r="B150" s="193"/>
      <c r="C150" s="193"/>
      <c r="D150" s="376"/>
      <c r="E150" s="170"/>
    </row>
    <row r="151" spans="2:5" ht="12.75">
      <c r="B151" s="193"/>
      <c r="C151" s="193"/>
      <c r="D151" s="376"/>
      <c r="E151" s="170"/>
    </row>
    <row r="152" spans="2:5" ht="12.75">
      <c r="B152" s="193"/>
      <c r="C152" s="193"/>
      <c r="D152" s="376"/>
      <c r="E152" s="170"/>
    </row>
    <row r="153" spans="2:5" ht="12.75">
      <c r="B153" s="193"/>
      <c r="C153" s="193"/>
      <c r="D153" s="376"/>
      <c r="E153" s="170"/>
    </row>
    <row r="154" spans="2:5" ht="12.75">
      <c r="B154" s="193"/>
      <c r="C154" s="193"/>
      <c r="D154" s="376"/>
      <c r="E154" s="170"/>
    </row>
    <row r="155" spans="2:5" ht="12.75">
      <c r="B155" s="193"/>
      <c r="C155" s="193"/>
      <c r="D155" s="376"/>
      <c r="E155" s="170"/>
    </row>
    <row r="156" spans="2:5" ht="12.75">
      <c r="B156" s="193"/>
      <c r="C156" s="193"/>
      <c r="D156" s="376"/>
      <c r="E156" s="170"/>
    </row>
    <row r="157" spans="2:5" ht="12.75">
      <c r="B157" s="193"/>
      <c r="C157" s="193"/>
      <c r="D157" s="376"/>
      <c r="E157" s="170"/>
    </row>
    <row r="158" spans="2:5" ht="12.75">
      <c r="B158" s="193"/>
      <c r="C158" s="193"/>
      <c r="D158" s="376"/>
      <c r="E158" s="170"/>
    </row>
    <row r="159" spans="2:5" ht="12.75">
      <c r="B159" s="193"/>
      <c r="C159" s="193"/>
      <c r="D159" s="376"/>
      <c r="E159" s="170"/>
    </row>
    <row r="160" spans="2:5" ht="12.75">
      <c r="B160" s="193"/>
      <c r="C160" s="193"/>
      <c r="D160" s="376"/>
      <c r="E160" s="170"/>
    </row>
    <row r="161" spans="2:5" ht="12.75">
      <c r="B161" s="193"/>
      <c r="C161" s="193"/>
      <c r="D161" s="376"/>
      <c r="E161" s="170"/>
    </row>
    <row r="162" spans="2:5" ht="12.75">
      <c r="B162" s="193"/>
      <c r="C162" s="193"/>
      <c r="D162" s="376"/>
      <c r="E162" s="170"/>
    </row>
    <row r="163" spans="2:5" ht="12.75">
      <c r="B163" s="193"/>
      <c r="C163" s="193"/>
      <c r="D163" s="376"/>
      <c r="E163" s="170"/>
    </row>
    <row r="164" spans="2:5" ht="12.75">
      <c r="B164" s="193"/>
      <c r="C164" s="193"/>
      <c r="D164" s="376"/>
      <c r="E164" s="170"/>
    </row>
    <row r="165" spans="2:5" ht="12.75">
      <c r="B165" s="193"/>
      <c r="C165" s="193"/>
      <c r="D165" s="376"/>
      <c r="E165" s="170"/>
    </row>
    <row r="166" spans="2:5" ht="12.75">
      <c r="B166" s="193"/>
      <c r="C166" s="193"/>
      <c r="D166" s="376"/>
      <c r="E166" s="170"/>
    </row>
    <row r="167" spans="2:5" ht="12.75">
      <c r="B167" s="193"/>
      <c r="C167" s="193"/>
      <c r="D167" s="376"/>
      <c r="E167" s="170"/>
    </row>
    <row r="168" spans="2:5" ht="12.75">
      <c r="B168" s="193"/>
      <c r="C168" s="193"/>
      <c r="D168" s="376"/>
      <c r="E168" s="170"/>
    </row>
    <row r="169" spans="2:5" ht="12.75">
      <c r="B169" s="193"/>
      <c r="C169" s="193"/>
      <c r="D169" s="376"/>
      <c r="E169" s="170"/>
    </row>
    <row r="170" spans="2:5" ht="12.75">
      <c r="B170" s="193"/>
      <c r="C170" s="193"/>
      <c r="D170" s="376"/>
      <c r="E170" s="170"/>
    </row>
    <row r="171" spans="2:5" ht="12.75">
      <c r="B171" s="193"/>
      <c r="C171" s="193"/>
      <c r="D171" s="376"/>
      <c r="E171" s="170"/>
    </row>
    <row r="172" spans="2:5" ht="12.75">
      <c r="B172" s="193"/>
      <c r="C172" s="193"/>
      <c r="D172" s="376"/>
      <c r="E172" s="170"/>
    </row>
    <row r="173" spans="2:5" ht="12.75">
      <c r="B173" s="193"/>
      <c r="C173" s="193"/>
      <c r="D173" s="376"/>
      <c r="E173" s="170"/>
    </row>
    <row r="174" spans="2:5" ht="12.75">
      <c r="B174" s="193"/>
      <c r="C174" s="193"/>
      <c r="D174" s="376"/>
      <c r="E174" s="170"/>
    </row>
    <row r="175" spans="2:5" ht="12.75">
      <c r="B175" s="193"/>
      <c r="C175" s="193"/>
      <c r="D175" s="376"/>
      <c r="E175" s="170"/>
    </row>
    <row r="176" spans="2:5" ht="12.75">
      <c r="B176" s="193"/>
      <c r="C176" s="193"/>
      <c r="D176" s="376"/>
      <c r="E176" s="170"/>
    </row>
    <row r="177" spans="2:5" ht="12.75">
      <c r="B177" s="193"/>
      <c r="C177" s="193"/>
      <c r="D177" s="376"/>
      <c r="E177" s="170"/>
    </row>
    <row r="178" spans="2:5" ht="12.75">
      <c r="B178" s="193"/>
      <c r="C178" s="193"/>
      <c r="D178" s="376"/>
      <c r="E178" s="170"/>
    </row>
    <row r="179" spans="2:5" ht="12.75">
      <c r="B179" s="193"/>
      <c r="C179" s="193"/>
      <c r="D179" s="376"/>
      <c r="E179" s="170"/>
    </row>
    <row r="180" spans="2:5" ht="12.75">
      <c r="B180" s="193"/>
      <c r="C180" s="193"/>
      <c r="D180" s="376"/>
      <c r="E180" s="170"/>
    </row>
    <row r="181" spans="2:5" ht="12.75">
      <c r="B181" s="193"/>
      <c r="C181" s="193"/>
      <c r="D181" s="376"/>
      <c r="E181" s="170"/>
    </row>
    <row r="182" spans="2:5" ht="12.75">
      <c r="B182" s="193"/>
      <c r="C182" s="193"/>
      <c r="D182" s="376"/>
      <c r="E182" s="170"/>
    </row>
    <row r="183" spans="2:5" ht="12.75">
      <c r="B183" s="193"/>
      <c r="C183" s="193"/>
      <c r="D183" s="376"/>
      <c r="E183" s="170"/>
    </row>
    <row r="184" spans="2:5" ht="12.75">
      <c r="B184" s="193"/>
      <c r="C184" s="193"/>
      <c r="D184" s="376"/>
      <c r="E184" s="170"/>
    </row>
    <row r="185" spans="2:5" ht="12.75">
      <c r="B185" s="193"/>
      <c r="C185" s="193"/>
      <c r="D185" s="376"/>
      <c r="E185" s="170"/>
    </row>
    <row r="186" spans="2:5" ht="12.75">
      <c r="B186" s="193"/>
      <c r="C186" s="193"/>
      <c r="D186" s="376"/>
      <c r="E186" s="170"/>
    </row>
    <row r="187" spans="2:5" ht="12.75">
      <c r="B187" s="193"/>
      <c r="C187" s="193"/>
      <c r="D187" s="376"/>
      <c r="E187" s="170"/>
    </row>
    <row r="188" spans="2:5" ht="12.75">
      <c r="B188" s="193"/>
      <c r="C188" s="193"/>
      <c r="D188" s="376"/>
      <c r="E188" s="170"/>
    </row>
    <row r="189" spans="2:5" ht="12.75">
      <c r="B189" s="193"/>
      <c r="C189" s="193"/>
      <c r="D189" s="376"/>
      <c r="E189" s="170"/>
    </row>
    <row r="190" spans="2:5" ht="12.75">
      <c r="B190" s="193"/>
      <c r="C190" s="193"/>
      <c r="D190" s="376"/>
      <c r="E190" s="170"/>
    </row>
    <row r="191" spans="2:5" ht="12.75">
      <c r="B191" s="193"/>
      <c r="C191" s="193"/>
      <c r="D191" s="376"/>
      <c r="E191" s="170"/>
    </row>
    <row r="192" spans="2:5" ht="12.75">
      <c r="B192" s="193"/>
      <c r="C192" s="193"/>
      <c r="D192" s="376"/>
      <c r="E192" s="170"/>
    </row>
    <row r="193" spans="2:5" ht="12.75">
      <c r="B193" s="193"/>
      <c r="C193" s="193"/>
      <c r="D193" s="376"/>
      <c r="E193" s="170"/>
    </row>
    <row r="194" spans="2:5" ht="12.75">
      <c r="B194" s="193"/>
      <c r="C194" s="193"/>
      <c r="D194" s="376"/>
      <c r="E194" s="170"/>
    </row>
    <row r="195" spans="2:5" ht="12.75">
      <c r="B195" s="193"/>
      <c r="C195" s="193"/>
      <c r="D195" s="376"/>
      <c r="E195" s="170"/>
    </row>
    <row r="196" spans="2:5" ht="12.75">
      <c r="B196" s="193"/>
      <c r="C196" s="193"/>
      <c r="D196" s="376"/>
      <c r="E196" s="170"/>
    </row>
    <row r="197" spans="2:5" ht="12.75">
      <c r="B197" s="193"/>
      <c r="C197" s="193"/>
      <c r="D197" s="376"/>
      <c r="E197" s="170"/>
    </row>
    <row r="198" spans="2:5" ht="12.75">
      <c r="B198" s="193"/>
      <c r="C198" s="193"/>
      <c r="D198" s="376"/>
      <c r="E198" s="170"/>
    </row>
    <row r="199" spans="2:5" ht="12.75">
      <c r="B199" s="193"/>
      <c r="C199" s="193"/>
      <c r="D199" s="376"/>
      <c r="E199" s="170"/>
    </row>
    <row r="200" spans="2:5" ht="12.75">
      <c r="B200" s="193"/>
      <c r="C200" s="193"/>
      <c r="D200" s="376"/>
      <c r="E200" s="170"/>
    </row>
    <row r="201" spans="2:5" ht="12.75">
      <c r="B201" s="193"/>
      <c r="C201" s="193"/>
      <c r="D201" s="376"/>
      <c r="E201" s="170"/>
    </row>
    <row r="202" spans="2:5" ht="12.75">
      <c r="B202" s="193"/>
      <c r="C202" s="193"/>
      <c r="D202" s="376"/>
      <c r="E202" s="170"/>
    </row>
    <row r="203" spans="2:5" ht="12.75">
      <c r="B203" s="193"/>
      <c r="C203" s="193"/>
      <c r="D203" s="376"/>
      <c r="E203" s="170"/>
    </row>
    <row r="204" spans="2:5" ht="12.75">
      <c r="B204" s="193"/>
      <c r="C204" s="193"/>
      <c r="D204" s="376"/>
      <c r="E204" s="170"/>
    </row>
    <row r="205" spans="2:5" ht="12.75">
      <c r="B205" s="193"/>
      <c r="C205" s="193"/>
      <c r="D205" s="376"/>
      <c r="E205" s="170"/>
    </row>
    <row r="206" spans="2:5" ht="12.75">
      <c r="B206" s="193"/>
      <c r="C206" s="193"/>
      <c r="D206" s="376"/>
      <c r="E206" s="170"/>
    </row>
    <row r="207" spans="2:5" ht="12.75">
      <c r="B207" s="193"/>
      <c r="C207" s="193"/>
      <c r="D207" s="376"/>
      <c r="E207" s="170"/>
    </row>
    <row r="208" spans="2:5" ht="12.75">
      <c r="B208" s="193"/>
      <c r="C208" s="193"/>
      <c r="D208" s="376"/>
      <c r="E208" s="170"/>
    </row>
    <row r="209" spans="2:5" ht="12.75">
      <c r="B209" s="193"/>
      <c r="C209" s="193"/>
      <c r="D209" s="376"/>
      <c r="E209" s="170"/>
    </row>
    <row r="210" spans="2:5" ht="12.75">
      <c r="B210" s="193"/>
      <c r="C210" s="193"/>
      <c r="D210" s="376"/>
      <c r="E210" s="170"/>
    </row>
    <row r="211" spans="2:5" ht="12.75">
      <c r="B211" s="193"/>
      <c r="C211" s="193"/>
      <c r="D211" s="376"/>
      <c r="E211" s="170"/>
    </row>
    <row r="212" spans="2:5" ht="12.75">
      <c r="B212" s="193"/>
      <c r="C212" s="193"/>
      <c r="D212" s="376"/>
      <c r="E212" s="170"/>
    </row>
    <row r="213" spans="2:5" ht="12.75">
      <c r="B213" s="193"/>
      <c r="C213" s="193"/>
      <c r="D213" s="376"/>
      <c r="E213" s="170"/>
    </row>
    <row r="214" spans="2:5" ht="12.75">
      <c r="B214" s="193"/>
      <c r="C214" s="193"/>
      <c r="D214" s="376"/>
      <c r="E214" s="170"/>
    </row>
    <row r="215" spans="2:5" ht="12.75">
      <c r="B215" s="193"/>
      <c r="C215" s="193"/>
      <c r="D215" s="376"/>
      <c r="E215" s="170"/>
    </row>
    <row r="216" spans="2:5" ht="12.75">
      <c r="B216" s="193"/>
      <c r="C216" s="193"/>
      <c r="D216" s="376"/>
      <c r="E216" s="170"/>
    </row>
    <row r="217" spans="2:5" ht="12.75">
      <c r="B217" s="193"/>
      <c r="C217" s="193"/>
      <c r="D217" s="376"/>
      <c r="E217" s="170"/>
    </row>
    <row r="218" spans="2:5" ht="12.75">
      <c r="B218" s="193"/>
      <c r="C218" s="193"/>
      <c r="D218" s="376"/>
      <c r="E218" s="170"/>
    </row>
    <row r="219" spans="2:5" ht="12.75">
      <c r="B219" s="193"/>
      <c r="C219" s="193"/>
      <c r="D219" s="376"/>
      <c r="E219" s="170"/>
    </row>
    <row r="220" spans="2:5" ht="12.75">
      <c r="B220" s="193"/>
      <c r="C220" s="193"/>
      <c r="D220" s="376"/>
      <c r="E220" s="170"/>
    </row>
    <row r="221" spans="2:5" ht="12.75">
      <c r="B221" s="193"/>
      <c r="C221" s="193"/>
      <c r="D221" s="376"/>
      <c r="E221" s="170"/>
    </row>
    <row r="222" spans="2:5" ht="12.75">
      <c r="B222" s="193"/>
      <c r="C222" s="193"/>
      <c r="D222" s="376"/>
      <c r="E222" s="170"/>
    </row>
    <row r="223" spans="2:5" ht="12.75">
      <c r="B223" s="193"/>
      <c r="C223" s="193"/>
      <c r="D223" s="376"/>
      <c r="E223" s="170"/>
    </row>
    <row r="224" spans="2:5" ht="12.75">
      <c r="B224" s="193"/>
      <c r="C224" s="193"/>
      <c r="D224" s="376"/>
      <c r="E224" s="170"/>
    </row>
    <row r="225" spans="2:5" ht="12.75">
      <c r="B225" s="193"/>
      <c r="C225" s="193"/>
      <c r="D225" s="376"/>
      <c r="E225" s="170"/>
    </row>
    <row r="226" spans="2:5" ht="12.75">
      <c r="B226" s="193"/>
      <c r="C226" s="193"/>
      <c r="D226" s="376"/>
      <c r="E226" s="170"/>
    </row>
    <row r="227" spans="2:5" ht="12.75">
      <c r="B227" s="193"/>
      <c r="C227" s="193"/>
      <c r="D227" s="376"/>
      <c r="E227" s="170"/>
    </row>
    <row r="228" spans="2:5" ht="12.75">
      <c r="B228" s="193"/>
      <c r="C228" s="193"/>
      <c r="D228" s="376"/>
      <c r="E228" s="170"/>
    </row>
    <row r="229" spans="2:5" ht="12.75">
      <c r="B229" s="193"/>
      <c r="C229" s="193"/>
      <c r="D229" s="376"/>
      <c r="E229" s="170"/>
    </row>
    <row r="230" spans="2:5" ht="12.75">
      <c r="B230" s="193"/>
      <c r="C230" s="193"/>
      <c r="D230" s="376"/>
      <c r="E230" s="170"/>
    </row>
    <row r="231" spans="2:5" ht="12.75">
      <c r="B231" s="193"/>
      <c r="C231" s="193"/>
      <c r="D231" s="376"/>
      <c r="E231" s="170"/>
    </row>
    <row r="232" spans="2:5" ht="12.75">
      <c r="B232" s="193"/>
      <c r="C232" s="193"/>
      <c r="D232" s="376"/>
      <c r="E232" s="170"/>
    </row>
    <row r="233" spans="2:5" ht="12.75">
      <c r="B233" s="193"/>
      <c r="C233" s="193"/>
      <c r="D233" s="376"/>
      <c r="E233" s="170"/>
    </row>
    <row r="234" spans="2:5" ht="12.75">
      <c r="B234" s="193"/>
      <c r="C234" s="193"/>
      <c r="D234" s="376"/>
      <c r="E234" s="170"/>
    </row>
    <row r="235" spans="2:5" ht="12.75">
      <c r="B235" s="193"/>
      <c r="C235" s="193"/>
      <c r="D235" s="376"/>
      <c r="E235" s="170"/>
    </row>
    <row r="236" spans="2:5" ht="12.75">
      <c r="B236" s="193"/>
      <c r="C236" s="193"/>
      <c r="D236" s="376"/>
      <c r="E236" s="170"/>
    </row>
    <row r="237" spans="2:5" ht="12.75">
      <c r="B237" s="193"/>
      <c r="C237" s="193"/>
      <c r="D237" s="376"/>
      <c r="E237" s="170"/>
    </row>
    <row r="238" spans="2:5" ht="12.75">
      <c r="B238" s="193"/>
      <c r="C238" s="193"/>
      <c r="D238" s="376"/>
      <c r="E238" s="170"/>
    </row>
    <row r="239" spans="2:5" ht="12.75">
      <c r="B239" s="193"/>
      <c r="C239" s="193"/>
      <c r="D239" s="376"/>
      <c r="E239" s="170"/>
    </row>
    <row r="240" spans="2:5" ht="12.75">
      <c r="B240" s="193"/>
      <c r="C240" s="193"/>
      <c r="D240" s="376"/>
      <c r="E240" s="170"/>
    </row>
    <row r="241" spans="2:5" ht="12.75">
      <c r="B241" s="193"/>
      <c r="C241" s="193"/>
      <c r="D241" s="376"/>
      <c r="E241" s="170"/>
    </row>
    <row r="242" spans="2:5" ht="12.75">
      <c r="B242" s="193"/>
      <c r="C242" s="193"/>
      <c r="D242" s="376"/>
      <c r="E242" s="170"/>
    </row>
    <row r="243" spans="2:5" ht="12.75">
      <c r="B243" s="193"/>
      <c r="C243" s="193"/>
      <c r="D243" s="376"/>
      <c r="E243" s="170"/>
    </row>
    <row r="244" spans="2:5" ht="12.75">
      <c r="B244" s="193"/>
      <c r="C244" s="193"/>
      <c r="D244" s="376"/>
      <c r="E244" s="170"/>
    </row>
    <row r="245" spans="2:5" ht="12.75">
      <c r="B245" s="193"/>
      <c r="C245" s="193"/>
      <c r="D245" s="376"/>
      <c r="E245" s="170"/>
    </row>
    <row r="246" spans="2:5" ht="12.75">
      <c r="B246" s="193"/>
      <c r="C246" s="193"/>
      <c r="D246" s="376"/>
      <c r="E246" s="170"/>
    </row>
    <row r="247" spans="2:5" ht="12.75">
      <c r="B247" s="193"/>
      <c r="C247" s="193"/>
      <c r="D247" s="376"/>
      <c r="E247" s="170"/>
    </row>
    <row r="248" spans="2:5" ht="12.75">
      <c r="B248" s="193"/>
      <c r="C248" s="193"/>
      <c r="D248" s="376"/>
      <c r="E248" s="170"/>
    </row>
    <row r="249" spans="2:5" ht="12.75">
      <c r="B249" s="193"/>
      <c r="C249" s="193"/>
      <c r="D249" s="376"/>
      <c r="E249" s="170"/>
    </row>
    <row r="250" spans="2:5" ht="12.75">
      <c r="B250" s="193"/>
      <c r="C250" s="193"/>
      <c r="D250" s="376"/>
      <c r="E250" s="170"/>
    </row>
    <row r="251" spans="2:5" ht="12.75">
      <c r="B251" s="193"/>
      <c r="C251" s="193"/>
      <c r="D251" s="376"/>
      <c r="E251" s="170"/>
    </row>
    <row r="252" spans="2:5" ht="12.75">
      <c r="B252" s="193"/>
      <c r="C252" s="193"/>
      <c r="D252" s="376"/>
      <c r="E252" s="170"/>
    </row>
    <row r="253" spans="2:5" ht="12.75">
      <c r="B253" s="193"/>
      <c r="C253" s="193"/>
      <c r="D253" s="376"/>
      <c r="E253" s="170"/>
    </row>
    <row r="254" spans="2:5" ht="12.75">
      <c r="B254" s="193"/>
      <c r="C254" s="193"/>
      <c r="D254" s="376"/>
      <c r="E254" s="170"/>
    </row>
    <row r="255" spans="2:5" ht="12.75">
      <c r="B255" s="193"/>
      <c r="C255" s="193"/>
      <c r="D255" s="376"/>
      <c r="E255" s="170"/>
    </row>
    <row r="256" spans="2:5" ht="12.75">
      <c r="B256" s="193"/>
      <c r="C256" s="193"/>
      <c r="D256" s="376"/>
      <c r="E256" s="170"/>
    </row>
    <row r="257" spans="2:5" ht="12.75">
      <c r="B257" s="193"/>
      <c r="C257" s="193"/>
      <c r="D257" s="376"/>
      <c r="E257" s="170"/>
    </row>
    <row r="258" spans="2:5" ht="12.75">
      <c r="B258" s="193"/>
      <c r="C258" s="193"/>
      <c r="D258" s="376"/>
      <c r="E258" s="170"/>
    </row>
    <row r="259" spans="2:5" ht="12.75">
      <c r="B259" s="193"/>
      <c r="C259" s="193"/>
      <c r="D259" s="376"/>
      <c r="E259" s="170"/>
    </row>
    <row r="260" spans="2:5" ht="12.75">
      <c r="B260" s="193"/>
      <c r="C260" s="193"/>
      <c r="D260" s="376"/>
      <c r="E260" s="170"/>
    </row>
    <row r="261" spans="2:5" ht="12.75">
      <c r="B261" s="193"/>
      <c r="C261" s="193"/>
      <c r="D261" s="376"/>
      <c r="E261" s="170"/>
    </row>
    <row r="262" spans="2:5" ht="12.75">
      <c r="B262" s="193"/>
      <c r="C262" s="193"/>
      <c r="D262" s="376"/>
      <c r="E262" s="170"/>
    </row>
    <row r="263" spans="2:5" ht="12.75">
      <c r="B263" s="193"/>
      <c r="C263" s="193"/>
      <c r="D263" s="376"/>
      <c r="E263" s="170"/>
    </row>
    <row r="264" spans="2:5" ht="12.75">
      <c r="B264" s="193"/>
      <c r="C264" s="193"/>
      <c r="D264" s="376"/>
      <c r="E264" s="170"/>
    </row>
    <row r="265" spans="2:5" ht="12.75">
      <c r="B265" s="193"/>
      <c r="C265" s="193"/>
      <c r="D265" s="376"/>
      <c r="E265" s="170"/>
    </row>
    <row r="266" spans="2:5" ht="12.75">
      <c r="B266" s="193"/>
      <c r="C266" s="193"/>
      <c r="D266" s="376"/>
      <c r="E266" s="170"/>
    </row>
    <row r="267" spans="2:5" ht="12.75">
      <c r="B267" s="193"/>
      <c r="C267" s="193"/>
      <c r="D267" s="376"/>
      <c r="E267" s="170"/>
    </row>
    <row r="268" spans="2:5" ht="12.75">
      <c r="B268" s="193"/>
      <c r="C268" s="193"/>
      <c r="D268" s="376"/>
      <c r="E268" s="170"/>
    </row>
    <row r="269" spans="2:5" ht="12.75">
      <c r="B269" s="193"/>
      <c r="C269" s="193"/>
      <c r="D269" s="376"/>
      <c r="E269" s="170"/>
    </row>
    <row r="270" spans="2:5" ht="12.75">
      <c r="B270" s="193"/>
      <c r="C270" s="193"/>
      <c r="D270" s="376"/>
      <c r="E270" s="170"/>
    </row>
    <row r="271" spans="2:5" ht="12.75">
      <c r="B271" s="193"/>
      <c r="C271" s="193"/>
      <c r="D271" s="376"/>
      <c r="E271" s="170"/>
    </row>
    <row r="272" spans="2:5" ht="12.75">
      <c r="B272" s="193"/>
      <c r="C272" s="193"/>
      <c r="D272" s="376"/>
      <c r="E272" s="170"/>
    </row>
    <row r="273" spans="2:5" ht="12.75">
      <c r="B273" s="193"/>
      <c r="C273" s="193"/>
      <c r="D273" s="376"/>
      <c r="E273" s="170"/>
    </row>
    <row r="274" spans="2:5" ht="12.75">
      <c r="B274" s="193"/>
      <c r="C274" s="193"/>
      <c r="D274" s="376"/>
      <c r="E274" s="170"/>
    </row>
    <row r="275" spans="2:5" ht="12.75">
      <c r="B275" s="193"/>
      <c r="C275" s="193"/>
      <c r="D275" s="376"/>
      <c r="E275" s="170"/>
    </row>
    <row r="276" spans="2:5" ht="12.75">
      <c r="B276" s="193"/>
      <c r="C276" s="193"/>
      <c r="D276" s="376"/>
      <c r="E276" s="170"/>
    </row>
    <row r="277" spans="2:5" ht="12.75">
      <c r="B277" s="193"/>
      <c r="C277" s="193"/>
      <c r="D277" s="376"/>
      <c r="E277" s="170"/>
    </row>
    <row r="278" spans="2:5" ht="12.75">
      <c r="B278" s="193"/>
      <c r="C278" s="193"/>
      <c r="D278" s="376"/>
      <c r="E278" s="170"/>
    </row>
    <row r="279" spans="2:5" ht="12.75">
      <c r="B279" s="193"/>
      <c r="C279" s="193"/>
      <c r="D279" s="376"/>
      <c r="E279" s="170"/>
    </row>
    <row r="280" spans="2:5" ht="12.75">
      <c r="B280" s="193"/>
      <c r="C280" s="193"/>
      <c r="D280" s="376"/>
      <c r="E280" s="170"/>
    </row>
    <row r="281" spans="2:5" ht="12.75">
      <c r="B281" s="193"/>
      <c r="C281" s="193"/>
      <c r="D281" s="376"/>
      <c r="E281" s="170"/>
    </row>
    <row r="282" spans="2:5" ht="12.75">
      <c r="B282" s="193"/>
      <c r="C282" s="193"/>
      <c r="D282" s="376"/>
      <c r="E282" s="170"/>
    </row>
    <row r="283" spans="2:5" ht="12.75">
      <c r="B283" s="193"/>
      <c r="C283" s="193"/>
      <c r="D283" s="376"/>
      <c r="E283" s="170"/>
    </row>
    <row r="284" spans="2:5" ht="12.75">
      <c r="B284" s="193"/>
      <c r="C284" s="193"/>
      <c r="D284" s="376"/>
      <c r="E284" s="170"/>
    </row>
    <row r="285" spans="2:5" ht="12.75">
      <c r="B285" s="193"/>
      <c r="C285" s="193"/>
      <c r="D285" s="376"/>
      <c r="E285" s="170"/>
    </row>
    <row r="286" spans="2:5" ht="12.75">
      <c r="B286" s="193"/>
      <c r="C286" s="193"/>
      <c r="D286" s="376"/>
      <c r="E286" s="170"/>
    </row>
    <row r="287" spans="2:5" ht="12.75">
      <c r="B287" s="193"/>
      <c r="C287" s="193"/>
      <c r="D287" s="376"/>
      <c r="E287" s="170"/>
    </row>
    <row r="288" spans="2:5" ht="12.75">
      <c r="B288" s="193"/>
      <c r="C288" s="193"/>
      <c r="D288" s="376"/>
      <c r="E288" s="170"/>
    </row>
    <row r="289" spans="2:5" ht="12.75">
      <c r="B289" s="193"/>
      <c r="C289" s="193"/>
      <c r="D289" s="376"/>
      <c r="E289" s="170"/>
    </row>
    <row r="290" spans="2:5" ht="12.75">
      <c r="B290" s="193"/>
      <c r="C290" s="193"/>
      <c r="D290" s="376"/>
      <c r="E290" s="170"/>
    </row>
    <row r="291" spans="2:5" ht="12.75">
      <c r="B291" s="193"/>
      <c r="C291" s="193"/>
      <c r="D291" s="376"/>
      <c r="E291" s="170"/>
    </row>
    <row r="292" spans="2:5" ht="12.75">
      <c r="B292" s="193"/>
      <c r="C292" s="193"/>
      <c r="D292" s="376"/>
      <c r="E292" s="170"/>
    </row>
    <row r="293" spans="2:5" ht="12.75">
      <c r="B293" s="193"/>
      <c r="C293" s="193"/>
      <c r="D293" s="376"/>
      <c r="E293" s="170"/>
    </row>
    <row r="294" spans="2:5" ht="12.75">
      <c r="B294" s="193"/>
      <c r="C294" s="193"/>
      <c r="D294" s="376"/>
      <c r="E294" s="170"/>
    </row>
    <row r="295" spans="2:5" ht="12.75">
      <c r="B295" s="193"/>
      <c r="C295" s="193"/>
      <c r="D295" s="376"/>
      <c r="E295" s="170"/>
    </row>
    <row r="296" spans="2:5" ht="12.75">
      <c r="B296" s="193"/>
      <c r="C296" s="193"/>
      <c r="D296" s="376"/>
      <c r="E296" s="170"/>
    </row>
    <row r="297" spans="2:5" ht="12.75">
      <c r="B297" s="193"/>
      <c r="C297" s="193"/>
      <c r="D297" s="376"/>
      <c r="E297" s="170"/>
    </row>
    <row r="298" spans="2:5" ht="12.75">
      <c r="B298" s="193"/>
      <c r="C298" s="193"/>
      <c r="D298" s="376"/>
      <c r="E298" s="170"/>
    </row>
    <row r="299" spans="2:5" ht="12.75">
      <c r="B299" s="193"/>
      <c r="C299" s="193"/>
      <c r="D299" s="376"/>
      <c r="E299" s="170"/>
    </row>
    <row r="300" spans="2:5" ht="12.75">
      <c r="B300" s="193"/>
      <c r="C300" s="193"/>
      <c r="D300" s="376"/>
      <c r="E300" s="170"/>
    </row>
    <row r="301" spans="2:5" ht="12.75">
      <c r="B301" s="193"/>
      <c r="C301" s="193"/>
      <c r="D301" s="376"/>
      <c r="E301" s="170"/>
    </row>
    <row r="302" spans="2:5" ht="12.75">
      <c r="B302" s="193"/>
      <c r="C302" s="193"/>
      <c r="D302" s="376"/>
      <c r="E302" s="170"/>
    </row>
    <row r="303" spans="2:5" ht="12.75">
      <c r="B303" s="193"/>
      <c r="C303" s="193"/>
      <c r="D303" s="376"/>
      <c r="E303" s="170"/>
    </row>
    <row r="304" spans="2:5" ht="12.75">
      <c r="B304" s="193"/>
      <c r="C304" s="193"/>
      <c r="D304" s="376"/>
      <c r="E304" s="170"/>
    </row>
    <row r="305" spans="2:5" ht="12.75">
      <c r="B305" s="193"/>
      <c r="C305" s="193"/>
      <c r="D305" s="376"/>
      <c r="E305" s="170"/>
    </row>
    <row r="306" spans="2:5" ht="12.75">
      <c r="B306" s="193"/>
      <c r="C306" s="193"/>
      <c r="D306" s="376"/>
      <c r="E306" s="170"/>
    </row>
    <row r="307" spans="2:5" ht="12.75">
      <c r="B307" s="193"/>
      <c r="C307" s="193"/>
      <c r="D307" s="376"/>
      <c r="E307" s="170"/>
    </row>
    <row r="308" spans="2:5" ht="12.75">
      <c r="B308" s="193"/>
      <c r="C308" s="193"/>
      <c r="D308" s="376"/>
      <c r="E308" s="170"/>
    </row>
    <row r="309" spans="2:5" ht="12.75">
      <c r="B309" s="193"/>
      <c r="C309" s="193"/>
      <c r="D309" s="376"/>
      <c r="E309" s="170"/>
    </row>
    <row r="310" spans="2:5" ht="12.75">
      <c r="B310" s="193"/>
      <c r="C310" s="193"/>
      <c r="D310" s="376"/>
      <c r="E310" s="170"/>
    </row>
    <row r="311" spans="2:5" ht="12.75">
      <c r="B311" s="193"/>
      <c r="C311" s="193"/>
      <c r="D311" s="376"/>
      <c r="E311" s="170"/>
    </row>
    <row r="312" spans="2:5" ht="12.75">
      <c r="B312" s="193"/>
      <c r="C312" s="193"/>
      <c r="D312" s="376"/>
      <c r="E312" s="170"/>
    </row>
    <row r="313" spans="2:5" ht="12.75">
      <c r="B313" s="193"/>
      <c r="C313" s="193"/>
      <c r="D313" s="376"/>
      <c r="E313" s="170"/>
    </row>
    <row r="314" spans="2:5" ht="12.75">
      <c r="B314" s="193"/>
      <c r="C314" s="193"/>
      <c r="D314" s="376"/>
      <c r="E314" s="170"/>
    </row>
    <row r="315" spans="2:5" ht="12.75">
      <c r="B315" s="193"/>
      <c r="C315" s="193"/>
      <c r="D315" s="376"/>
      <c r="E315" s="170"/>
    </row>
    <row r="316" spans="2:5" ht="12.75">
      <c r="B316" s="193"/>
      <c r="C316" s="193"/>
      <c r="D316" s="376"/>
      <c r="E316" s="170"/>
    </row>
    <row r="317" spans="2:5" ht="12.75">
      <c r="B317" s="193"/>
      <c r="C317" s="193"/>
      <c r="D317" s="376"/>
      <c r="E317" s="170"/>
    </row>
    <row r="318" spans="2:5" ht="12.75">
      <c r="B318" s="193"/>
      <c r="C318" s="193"/>
      <c r="D318" s="376"/>
      <c r="E318" s="170"/>
    </row>
    <row r="319" spans="2:5" ht="12.75">
      <c r="B319" s="193"/>
      <c r="C319" s="193"/>
      <c r="D319" s="376"/>
      <c r="E319" s="170"/>
    </row>
    <row r="320" spans="2:5" ht="12.75">
      <c r="B320" s="193"/>
      <c r="C320" s="193"/>
      <c r="D320" s="376"/>
      <c r="E320" s="170"/>
    </row>
    <row r="321" spans="2:5" ht="12.75">
      <c r="B321" s="193"/>
      <c r="C321" s="193"/>
      <c r="D321" s="376"/>
      <c r="E321" s="170"/>
    </row>
    <row r="322" spans="2:5" ht="12.75">
      <c r="B322" s="193"/>
      <c r="C322" s="193"/>
      <c r="D322" s="376"/>
      <c r="E322" s="170"/>
    </row>
    <row r="323" spans="2:5" ht="12.75">
      <c r="B323" s="193"/>
      <c r="C323" s="193"/>
      <c r="D323" s="376"/>
      <c r="E323" s="170"/>
    </row>
    <row r="324" spans="2:5" ht="12.75">
      <c r="B324" s="193"/>
      <c r="C324" s="193"/>
      <c r="D324" s="376"/>
      <c r="E324" s="170"/>
    </row>
    <row r="325" spans="2:5" ht="12.75">
      <c r="B325" s="193"/>
      <c r="C325" s="193"/>
      <c r="D325" s="376"/>
      <c r="E325" s="170"/>
    </row>
    <row r="326" spans="2:5" ht="12.75">
      <c r="B326" s="193"/>
      <c r="C326" s="193"/>
      <c r="D326" s="376"/>
      <c r="E326" s="170"/>
    </row>
    <row r="327" spans="2:5" ht="12.75">
      <c r="B327" s="193"/>
      <c r="C327" s="193"/>
      <c r="D327" s="376"/>
      <c r="E327" s="170"/>
    </row>
    <row r="328" spans="2:5" ht="12.75">
      <c r="B328" s="193"/>
      <c r="C328" s="193"/>
      <c r="D328" s="376"/>
      <c r="E328" s="170"/>
    </row>
    <row r="329" spans="2:5" ht="12.75">
      <c r="B329" s="193"/>
      <c r="C329" s="193"/>
      <c r="D329" s="376"/>
      <c r="E329" s="170"/>
    </row>
    <row r="330" spans="2:5" ht="12.75">
      <c r="B330" s="193"/>
      <c r="C330" s="193"/>
      <c r="D330" s="376"/>
      <c r="E330" s="170"/>
    </row>
    <row r="331" spans="2:5" ht="12.75">
      <c r="B331" s="193"/>
      <c r="C331" s="193"/>
      <c r="D331" s="376"/>
      <c r="E331" s="170"/>
    </row>
    <row r="332" spans="2:5" ht="12.75">
      <c r="B332" s="193"/>
      <c r="C332" s="193"/>
      <c r="D332" s="376"/>
      <c r="E332" s="170"/>
    </row>
    <row r="333" spans="2:5" ht="12.75">
      <c r="B333" s="193"/>
      <c r="C333" s="193"/>
      <c r="D333" s="376"/>
      <c r="E333" s="170"/>
    </row>
    <row r="334" spans="2:5" ht="12.75">
      <c r="B334" s="193"/>
      <c r="C334" s="193"/>
      <c r="D334" s="376"/>
      <c r="E334" s="170"/>
    </row>
    <row r="335" spans="2:5" ht="12.75">
      <c r="B335" s="193"/>
      <c r="C335" s="193"/>
      <c r="D335" s="376"/>
      <c r="E335" s="170"/>
    </row>
    <row r="336" spans="2:5" ht="12.75">
      <c r="B336" s="193"/>
      <c r="C336" s="193"/>
      <c r="D336" s="376"/>
      <c r="E336" s="170"/>
    </row>
    <row r="337" spans="2:5" ht="12.75">
      <c r="B337" s="193"/>
      <c r="C337" s="193"/>
      <c r="D337" s="376"/>
      <c r="E337" s="170"/>
    </row>
    <row r="338" spans="2:5" ht="12.75">
      <c r="B338" s="193"/>
      <c r="C338" s="193"/>
      <c r="D338" s="376"/>
      <c r="E338" s="170"/>
    </row>
    <row r="339" spans="2:5" ht="12.75">
      <c r="B339" s="193"/>
      <c r="C339" s="193"/>
      <c r="D339" s="376"/>
      <c r="E339" s="170"/>
    </row>
    <row r="340" spans="2:5" ht="12.75">
      <c r="B340" s="193"/>
      <c r="C340" s="193"/>
      <c r="D340" s="376"/>
      <c r="E340" s="170"/>
    </row>
    <row r="341" spans="2:5" ht="12.75">
      <c r="B341" s="193"/>
      <c r="C341" s="193"/>
      <c r="D341" s="376"/>
      <c r="E341" s="170"/>
    </row>
    <row r="342" spans="2:5" ht="12.75">
      <c r="B342" s="193"/>
      <c r="C342" s="193"/>
      <c r="D342" s="376"/>
      <c r="E342" s="170"/>
    </row>
    <row r="343" spans="2:5" ht="12.75">
      <c r="B343" s="193"/>
      <c r="C343" s="193"/>
      <c r="D343" s="376"/>
      <c r="E343" s="170"/>
    </row>
    <row r="344" spans="2:5" ht="12.75">
      <c r="B344" s="193"/>
      <c r="C344" s="193"/>
      <c r="D344" s="376"/>
      <c r="E344" s="170"/>
    </row>
    <row r="345" spans="2:5" ht="12.75">
      <c r="B345" s="193"/>
      <c r="C345" s="193"/>
      <c r="D345" s="376"/>
      <c r="E345" s="170"/>
    </row>
    <row r="346" spans="2:5" ht="12.75">
      <c r="B346" s="193"/>
      <c r="C346" s="193"/>
      <c r="D346" s="376"/>
      <c r="E346" s="170"/>
    </row>
    <row r="347" spans="2:5" ht="12.75">
      <c r="B347" s="193"/>
      <c r="C347" s="193"/>
      <c r="D347" s="376"/>
      <c r="E347" s="170"/>
    </row>
    <row r="348" spans="2:5" ht="12.75">
      <c r="B348" s="193"/>
      <c r="C348" s="193"/>
      <c r="D348" s="376"/>
      <c r="E348" s="170"/>
    </row>
    <row r="349" spans="2:5" ht="12.75">
      <c r="B349" s="193"/>
      <c r="C349" s="193"/>
      <c r="D349" s="376"/>
      <c r="E349" s="170"/>
    </row>
    <row r="350" spans="2:5" ht="12.75">
      <c r="B350" s="193"/>
      <c r="C350" s="193"/>
      <c r="D350" s="376"/>
      <c r="E350" s="170"/>
    </row>
    <row r="351" spans="2:5" ht="12.75">
      <c r="B351" s="193"/>
      <c r="C351" s="193"/>
      <c r="D351" s="376"/>
      <c r="E351" s="170"/>
    </row>
    <row r="352" spans="2:5" ht="12.75">
      <c r="B352" s="193"/>
      <c r="C352" s="193"/>
      <c r="D352" s="376"/>
      <c r="E352" s="170"/>
    </row>
    <row r="353" spans="2:5" ht="12.75">
      <c r="B353" s="193"/>
      <c r="C353" s="193"/>
      <c r="D353" s="376"/>
      <c r="E353" s="170"/>
    </row>
    <row r="354" spans="2:5" ht="12.75">
      <c r="B354" s="193"/>
      <c r="C354" s="193"/>
      <c r="D354" s="376"/>
      <c r="E354" s="170"/>
    </row>
    <row r="355" spans="2:5" ht="12.75">
      <c r="B355" s="193"/>
      <c r="C355" s="193"/>
      <c r="D355" s="376"/>
      <c r="E355" s="170"/>
    </row>
    <row r="356" spans="2:5" ht="12.75">
      <c r="B356" s="193"/>
      <c r="C356" s="193"/>
      <c r="D356" s="376"/>
      <c r="E356" s="170"/>
    </row>
    <row r="357" spans="2:5" ht="12.75">
      <c r="B357" s="193"/>
      <c r="C357" s="193"/>
      <c r="D357" s="376"/>
      <c r="E357" s="170"/>
    </row>
    <row r="358" spans="2:5" ht="12.75">
      <c r="B358" s="193"/>
      <c r="C358" s="193"/>
      <c r="D358" s="376"/>
      <c r="E358" s="170"/>
    </row>
    <row r="359" spans="2:5" ht="12.75">
      <c r="B359" s="193"/>
      <c r="C359" s="193"/>
      <c r="D359" s="376"/>
      <c r="E359" s="170"/>
    </row>
    <row r="360" spans="2:5" ht="12.75">
      <c r="B360" s="193"/>
      <c r="C360" s="193"/>
      <c r="D360" s="376"/>
      <c r="E360" s="170"/>
    </row>
    <row r="361" spans="2:5" ht="12.75">
      <c r="B361" s="193"/>
      <c r="C361" s="193"/>
      <c r="D361" s="376"/>
      <c r="E361" s="170"/>
    </row>
    <row r="362" spans="2:5" ht="12.75">
      <c r="B362" s="193"/>
      <c r="C362" s="193"/>
      <c r="D362" s="376"/>
      <c r="E362" s="170"/>
    </row>
    <row r="363" spans="2:5" ht="12.75">
      <c r="B363" s="193"/>
      <c r="C363" s="193"/>
      <c r="D363" s="376"/>
      <c r="E363" s="170"/>
    </row>
    <row r="364" spans="2:5" ht="12.75">
      <c r="B364" s="193"/>
      <c r="C364" s="193"/>
      <c r="D364" s="376"/>
      <c r="E364" s="170"/>
    </row>
    <row r="365" spans="2:5" ht="12.75">
      <c r="B365" s="193"/>
      <c r="C365" s="193"/>
      <c r="D365" s="376"/>
      <c r="E365" s="170"/>
    </row>
    <row r="366" spans="2:5" ht="12.75">
      <c r="B366" s="193"/>
      <c r="C366" s="193"/>
      <c r="D366" s="376"/>
      <c r="E366" s="170"/>
    </row>
    <row r="367" spans="2:5" ht="12.75">
      <c r="B367" s="193"/>
      <c r="C367" s="193"/>
      <c r="D367" s="376"/>
      <c r="E367" s="170"/>
    </row>
    <row r="368" spans="2:5" ht="12.75">
      <c r="B368" s="193"/>
      <c r="C368" s="193"/>
      <c r="D368" s="376"/>
      <c r="E368" s="170"/>
    </row>
    <row r="369" spans="2:5" ht="12.75">
      <c r="B369" s="193"/>
      <c r="C369" s="193"/>
      <c r="D369" s="376"/>
      <c r="E369" s="170"/>
    </row>
    <row r="370" spans="2:5" ht="12.75">
      <c r="B370" s="193"/>
      <c r="C370" s="193"/>
      <c r="D370" s="376"/>
      <c r="E370" s="170"/>
    </row>
    <row r="371" spans="2:5" ht="12.75">
      <c r="B371" s="193"/>
      <c r="C371" s="193"/>
      <c r="D371" s="376"/>
      <c r="E371" s="170"/>
    </row>
    <row r="372" spans="2:5" ht="12.75">
      <c r="B372" s="193"/>
      <c r="C372" s="193"/>
      <c r="D372" s="376"/>
      <c r="E372" s="170"/>
    </row>
    <row r="373" spans="2:5" ht="12.75">
      <c r="B373" s="193"/>
      <c r="C373" s="193"/>
      <c r="D373" s="376"/>
      <c r="E373" s="170"/>
    </row>
    <row r="374" spans="2:5" ht="12.75">
      <c r="B374" s="193"/>
      <c r="C374" s="193"/>
      <c r="D374" s="376"/>
      <c r="E374" s="170"/>
    </row>
    <row r="375" spans="2:5" ht="12.75">
      <c r="B375" s="193"/>
      <c r="C375" s="193"/>
      <c r="D375" s="376"/>
      <c r="E375" s="170"/>
    </row>
    <row r="376" spans="2:5" ht="12.75">
      <c r="B376" s="193"/>
      <c r="C376" s="193"/>
      <c r="D376" s="376"/>
      <c r="E376" s="170"/>
    </row>
    <row r="377" spans="2:5" ht="12.75">
      <c r="B377" s="193"/>
      <c r="C377" s="193"/>
      <c r="D377" s="376"/>
      <c r="E377" s="170"/>
    </row>
    <row r="378" spans="2:5" ht="12.75">
      <c r="B378" s="193"/>
      <c r="C378" s="193"/>
      <c r="D378" s="376"/>
      <c r="E378" s="170"/>
    </row>
    <row r="379" spans="2:5" ht="12.75">
      <c r="B379" s="193"/>
      <c r="C379" s="193"/>
      <c r="D379" s="376"/>
      <c r="E379" s="170"/>
    </row>
    <row r="380" spans="2:5" ht="12.75">
      <c r="B380" s="193"/>
      <c r="C380" s="193"/>
      <c r="D380" s="376"/>
      <c r="E380" s="170"/>
    </row>
    <row r="381" spans="2:5" ht="12.75">
      <c r="B381" s="193"/>
      <c r="C381" s="193"/>
      <c r="D381" s="376"/>
      <c r="E381" s="170"/>
    </row>
    <row r="382" spans="2:5" ht="12.75">
      <c r="B382" s="193"/>
      <c r="C382" s="193"/>
      <c r="D382" s="376"/>
      <c r="E382" s="170"/>
    </row>
    <row r="383" spans="2:5" ht="12.75">
      <c r="B383" s="193"/>
      <c r="C383" s="193"/>
      <c r="D383" s="376"/>
      <c r="E383" s="170"/>
    </row>
    <row r="384" spans="2:5" ht="12.75">
      <c r="B384" s="193"/>
      <c r="C384" s="193"/>
      <c r="D384" s="376"/>
      <c r="E384" s="170"/>
    </row>
    <row r="385" spans="2:5" ht="12.75">
      <c r="B385" s="193"/>
      <c r="C385" s="193"/>
      <c r="D385" s="376"/>
      <c r="E385" s="170"/>
    </row>
    <row r="386" spans="2:5" ht="12.75">
      <c r="B386" s="193"/>
      <c r="C386" s="193"/>
      <c r="D386" s="376"/>
      <c r="E386" s="170"/>
    </row>
    <row r="387" spans="2:5" ht="12.75">
      <c r="B387" s="193"/>
      <c r="C387" s="193"/>
      <c r="D387" s="376"/>
      <c r="E387" s="170"/>
    </row>
    <row r="388" spans="2:5" ht="12.75">
      <c r="B388" s="193"/>
      <c r="C388" s="193"/>
      <c r="D388" s="376"/>
      <c r="E388" s="170"/>
    </row>
    <row r="389" spans="2:5" ht="12.75">
      <c r="B389" s="193"/>
      <c r="C389" s="193"/>
      <c r="D389" s="376"/>
      <c r="E389" s="170"/>
    </row>
    <row r="390" spans="2:5" ht="12.75">
      <c r="B390" s="193"/>
      <c r="C390" s="193"/>
      <c r="D390" s="376"/>
      <c r="E390" s="170"/>
    </row>
    <row r="391" spans="2:5" ht="12.75">
      <c r="B391" s="193"/>
      <c r="C391" s="193"/>
      <c r="D391" s="376"/>
      <c r="E391" s="170"/>
    </row>
    <row r="392" spans="2:5" ht="12.75">
      <c r="B392" s="193"/>
      <c r="C392" s="193"/>
      <c r="D392" s="376"/>
      <c r="E392" s="170"/>
    </row>
    <row r="393" spans="2:5" ht="12.75">
      <c r="B393" s="193"/>
      <c r="C393" s="193"/>
      <c r="D393" s="376"/>
      <c r="E393" s="170"/>
    </row>
    <row r="394" spans="2:5" ht="12.75">
      <c r="B394" s="193"/>
      <c r="C394" s="193"/>
      <c r="D394" s="376"/>
      <c r="E394" s="170"/>
    </row>
    <row r="395" spans="2:5" ht="12.75">
      <c r="B395" s="193"/>
      <c r="C395" s="193"/>
      <c r="D395" s="376"/>
      <c r="E395" s="170"/>
    </row>
    <row r="396" spans="2:5" ht="12.75">
      <c r="B396" s="193"/>
      <c r="C396" s="193"/>
      <c r="D396" s="376"/>
      <c r="E396" s="170"/>
    </row>
    <row r="397" spans="2:5" ht="12.75">
      <c r="B397" s="193"/>
      <c r="C397" s="193"/>
      <c r="D397" s="376"/>
      <c r="E397" s="170"/>
    </row>
    <row r="398" spans="2:5" ht="12.75">
      <c r="B398" s="193"/>
      <c r="C398" s="193"/>
      <c r="D398" s="376"/>
      <c r="E398" s="170"/>
    </row>
    <row r="399" spans="2:5" ht="12.75">
      <c r="B399" s="193"/>
      <c r="C399" s="193"/>
      <c r="D399" s="376"/>
      <c r="E399" s="170"/>
    </row>
    <row r="400" spans="2:5" ht="12.75">
      <c r="B400" s="193"/>
      <c r="C400" s="193"/>
      <c r="D400" s="376"/>
      <c r="E400" s="170"/>
    </row>
    <row r="401" spans="2:5" ht="12.75">
      <c r="B401" s="193"/>
      <c r="C401" s="193"/>
      <c r="D401" s="376"/>
      <c r="E401" s="170"/>
    </row>
    <row r="402" spans="2:5" ht="12.75">
      <c r="B402" s="193"/>
      <c r="C402" s="193"/>
      <c r="D402" s="376"/>
      <c r="E402" s="170"/>
    </row>
    <row r="403" spans="2:5" ht="12.75">
      <c r="B403" s="193"/>
      <c r="C403" s="193"/>
      <c r="D403" s="376"/>
      <c r="E403" s="170"/>
    </row>
    <row r="404" spans="2:5" ht="12.75">
      <c r="B404" s="193"/>
      <c r="C404" s="193"/>
      <c r="D404" s="376"/>
      <c r="E404" s="170"/>
    </row>
    <row r="405" spans="2:5" ht="12.75">
      <c r="B405" s="193"/>
      <c r="C405" s="193"/>
      <c r="D405" s="376"/>
      <c r="E405" s="170"/>
    </row>
    <row r="406" spans="2:5" ht="12.75">
      <c r="B406" s="193"/>
      <c r="C406" s="193"/>
      <c r="D406" s="376"/>
      <c r="E406" s="170"/>
    </row>
    <row r="407" spans="2:5" ht="12.75">
      <c r="B407" s="193"/>
      <c r="C407" s="193"/>
      <c r="D407" s="376"/>
      <c r="E407" s="170"/>
    </row>
    <row r="408" spans="2:5" ht="12.75">
      <c r="B408" s="193"/>
      <c r="C408" s="193"/>
      <c r="D408" s="376"/>
      <c r="E408" s="170"/>
    </row>
    <row r="409" spans="2:5" ht="12.75">
      <c r="B409" s="193"/>
      <c r="C409" s="193"/>
      <c r="D409" s="376"/>
      <c r="E409" s="170"/>
    </row>
    <row r="410" spans="2:5" ht="12.75">
      <c r="B410" s="193"/>
      <c r="C410" s="193"/>
      <c r="D410" s="376"/>
      <c r="E410" s="170"/>
    </row>
    <row r="411" spans="2:5" ht="12.75">
      <c r="B411" s="193"/>
      <c r="C411" s="193"/>
      <c r="D411" s="376"/>
      <c r="E411" s="170"/>
    </row>
    <row r="412" spans="2:5" ht="12.75">
      <c r="B412" s="193"/>
      <c r="C412" s="193"/>
      <c r="D412" s="376"/>
      <c r="E412" s="170"/>
    </row>
    <row r="413" spans="2:5" ht="12.75">
      <c r="B413" s="193"/>
      <c r="C413" s="193"/>
      <c r="D413" s="376"/>
      <c r="E413" s="170"/>
    </row>
    <row r="414" spans="2:5" ht="12.75">
      <c r="B414" s="193"/>
      <c r="C414" s="193"/>
      <c r="D414" s="376"/>
      <c r="E414" s="170"/>
    </row>
    <row r="415" spans="2:5" ht="12.75">
      <c r="B415" s="193"/>
      <c r="C415" s="193"/>
      <c r="D415" s="376"/>
      <c r="E415" s="170"/>
    </row>
    <row r="416" spans="2:5" ht="12.75">
      <c r="B416" s="193"/>
      <c r="C416" s="193"/>
      <c r="D416" s="376"/>
      <c r="E416" s="170"/>
    </row>
    <row r="417" spans="2:5" ht="12.75">
      <c r="B417" s="193"/>
      <c r="C417" s="193"/>
      <c r="D417" s="376"/>
      <c r="E417" s="170"/>
    </row>
    <row r="418" spans="2:5" ht="12.75">
      <c r="B418" s="193"/>
      <c r="C418" s="193"/>
      <c r="D418" s="376"/>
      <c r="E418" s="170"/>
    </row>
    <row r="419" spans="2:5" ht="12.75">
      <c r="B419" s="193"/>
      <c r="C419" s="193"/>
      <c r="D419" s="376"/>
      <c r="E419" s="170"/>
    </row>
    <row r="420" spans="2:5" ht="12.75">
      <c r="B420" s="193"/>
      <c r="C420" s="193"/>
      <c r="D420" s="376"/>
      <c r="E420" s="170"/>
    </row>
    <row r="421" spans="2:5" ht="12.75">
      <c r="B421" s="193"/>
      <c r="C421" s="193"/>
      <c r="D421" s="376"/>
      <c r="E421" s="170"/>
    </row>
    <row r="422" spans="2:5" ht="12.75">
      <c r="B422" s="193"/>
      <c r="C422" s="193"/>
      <c r="D422" s="376"/>
      <c r="E422" s="170"/>
    </row>
    <row r="423" spans="2:5" ht="12.75">
      <c r="B423" s="193"/>
      <c r="C423" s="193"/>
      <c r="D423" s="376"/>
      <c r="E423" s="170"/>
    </row>
    <row r="424" spans="2:5" ht="12.75">
      <c r="B424" s="193"/>
      <c r="C424" s="193"/>
      <c r="D424" s="376"/>
      <c r="E424" s="170"/>
    </row>
    <row r="425" spans="2:5" ht="12.75">
      <c r="B425" s="193"/>
      <c r="C425" s="193"/>
      <c r="D425" s="376"/>
      <c r="E425" s="170"/>
    </row>
    <row r="426" spans="2:5" ht="12.75">
      <c r="B426" s="193"/>
      <c r="C426" s="193"/>
      <c r="D426" s="376"/>
      <c r="E426" s="170"/>
    </row>
    <row r="427" spans="2:5" ht="12.75">
      <c r="B427" s="193"/>
      <c r="C427" s="193"/>
      <c r="D427" s="376"/>
      <c r="E427" s="170"/>
    </row>
    <row r="428" spans="2:5" ht="12.75">
      <c r="B428" s="193"/>
      <c r="C428" s="193"/>
      <c r="D428" s="376"/>
      <c r="E428" s="170"/>
    </row>
    <row r="429" spans="2:5" ht="12.75">
      <c r="B429" s="193"/>
      <c r="C429" s="193"/>
      <c r="D429" s="376"/>
      <c r="E429" s="170"/>
    </row>
    <row r="430" spans="2:5" ht="12.75">
      <c r="B430" s="193"/>
      <c r="C430" s="193"/>
      <c r="D430" s="376"/>
      <c r="E430" s="170"/>
    </row>
    <row r="431" spans="2:5" ht="12.75">
      <c r="B431" s="193"/>
      <c r="C431" s="193"/>
      <c r="D431" s="376"/>
      <c r="E431" s="170"/>
    </row>
    <row r="432" spans="2:5" ht="12.75">
      <c r="B432" s="193"/>
      <c r="C432" s="193"/>
      <c r="D432" s="376"/>
      <c r="E432" s="170"/>
    </row>
    <row r="433" spans="2:5" ht="12.75">
      <c r="B433" s="193"/>
      <c r="C433" s="193"/>
      <c r="D433" s="376"/>
      <c r="E433" s="170"/>
    </row>
    <row r="434" spans="2:5" ht="12.75">
      <c r="B434" s="193"/>
      <c r="C434" s="193"/>
      <c r="D434" s="376"/>
      <c r="E434" s="170"/>
    </row>
    <row r="435" spans="2:5" ht="12.75">
      <c r="B435" s="193"/>
      <c r="C435" s="193"/>
      <c r="D435" s="376"/>
      <c r="E435" s="170"/>
    </row>
    <row r="436" spans="2:5" ht="12.75">
      <c r="B436" s="193"/>
      <c r="C436" s="193"/>
      <c r="D436" s="376"/>
      <c r="E436" s="170"/>
    </row>
    <row r="437" spans="2:5" ht="12.75">
      <c r="B437" s="193"/>
      <c r="C437" s="193"/>
      <c r="D437" s="376"/>
      <c r="E437" s="170"/>
    </row>
    <row r="438" spans="2:5" ht="12.75">
      <c r="B438" s="193"/>
      <c r="C438" s="193"/>
      <c r="D438" s="376"/>
      <c r="E438" s="170"/>
    </row>
    <row r="439" spans="2:5" ht="12.75">
      <c r="B439" s="193"/>
      <c r="C439" s="193"/>
      <c r="D439" s="376"/>
      <c r="E439" s="170"/>
    </row>
    <row r="440" spans="2:5" ht="12.75">
      <c r="B440" s="193"/>
      <c r="C440" s="193"/>
      <c r="D440" s="376"/>
      <c r="E440" s="170"/>
    </row>
    <row r="441" spans="2:5" ht="12.75">
      <c r="B441" s="193"/>
      <c r="C441" s="193"/>
      <c r="D441" s="376"/>
      <c r="E441" s="170"/>
    </row>
    <row r="442" spans="2:5" ht="12.75">
      <c r="B442" s="193"/>
      <c r="C442" s="193"/>
      <c r="D442" s="376"/>
      <c r="E442" s="170"/>
    </row>
    <row r="443" spans="2:5" ht="12.75">
      <c r="B443" s="193"/>
      <c r="C443" s="193"/>
      <c r="D443" s="376"/>
      <c r="E443" s="170"/>
    </row>
    <row r="444" spans="2:5" ht="12.75">
      <c r="B444" s="193"/>
      <c r="C444" s="193"/>
      <c r="D444" s="376"/>
      <c r="E444" s="170"/>
    </row>
    <row r="445" spans="2:5" ht="12.75">
      <c r="B445" s="193"/>
      <c r="C445" s="193"/>
      <c r="D445" s="376"/>
      <c r="E445" s="170"/>
    </row>
    <row r="446" spans="2:5" ht="12.75">
      <c r="B446" s="193"/>
      <c r="C446" s="193"/>
      <c r="D446" s="376"/>
      <c r="E446" s="170"/>
    </row>
    <row r="447" spans="2:5" ht="12.75">
      <c r="B447" s="193"/>
      <c r="C447" s="193"/>
      <c r="D447" s="376"/>
      <c r="E447" s="170"/>
    </row>
    <row r="448" spans="2:5" ht="12.75">
      <c r="B448" s="193"/>
      <c r="C448" s="193"/>
      <c r="D448" s="376"/>
      <c r="E448" s="170"/>
    </row>
    <row r="449" spans="2:5" ht="12.75">
      <c r="B449" s="193"/>
      <c r="C449" s="193"/>
      <c r="D449" s="376"/>
      <c r="E449" s="170"/>
    </row>
    <row r="450" spans="2:5" ht="12.75">
      <c r="B450" s="193"/>
      <c r="C450" s="193"/>
      <c r="D450" s="376"/>
      <c r="E450" s="170"/>
    </row>
    <row r="451" spans="2:5" ht="12.75">
      <c r="B451" s="193"/>
      <c r="C451" s="193"/>
      <c r="D451" s="376"/>
      <c r="E451" s="170"/>
    </row>
    <row r="452" spans="2:5" ht="12.75">
      <c r="B452" s="193"/>
      <c r="C452" s="193"/>
      <c r="D452" s="376"/>
      <c r="E452" s="170"/>
    </row>
    <row r="453" spans="2:5" ht="12.75">
      <c r="B453" s="193"/>
      <c r="C453" s="193"/>
      <c r="D453" s="376"/>
      <c r="E453" s="170"/>
    </row>
    <row r="454" spans="2:5" ht="12.75">
      <c r="B454" s="193"/>
      <c r="C454" s="193"/>
      <c r="D454" s="376"/>
      <c r="E454" s="170"/>
    </row>
    <row r="455" spans="2:5" ht="12.75">
      <c r="B455" s="193"/>
      <c r="C455" s="193"/>
      <c r="D455" s="376"/>
      <c r="E455" s="170"/>
    </row>
    <row r="456" spans="2:5" ht="12.75">
      <c r="B456" s="193"/>
      <c r="C456" s="193"/>
      <c r="D456" s="376"/>
      <c r="E456" s="170"/>
    </row>
    <row r="457" spans="2:5" ht="12.75">
      <c r="B457" s="193"/>
      <c r="C457" s="193"/>
      <c r="D457" s="376"/>
      <c r="E457" s="170"/>
    </row>
    <row r="458" spans="2:5" ht="12.75">
      <c r="B458" s="193"/>
      <c r="C458" s="193"/>
      <c r="D458" s="376"/>
      <c r="E458" s="170"/>
    </row>
    <row r="459" spans="2:5" ht="12.75">
      <c r="B459" s="193"/>
      <c r="C459" s="193"/>
      <c r="D459" s="376"/>
      <c r="E459" s="170"/>
    </row>
    <row r="460" spans="2:5" ht="12.75">
      <c r="B460" s="193"/>
      <c r="C460" s="193"/>
      <c r="D460" s="376"/>
      <c r="E460" s="170"/>
    </row>
    <row r="461" spans="2:5" ht="12.75">
      <c r="B461" s="193"/>
      <c r="C461" s="193"/>
      <c r="D461" s="376"/>
      <c r="E461" s="170"/>
    </row>
    <row r="462" spans="2:5" ht="12.75">
      <c r="B462" s="193"/>
      <c r="C462" s="193"/>
      <c r="D462" s="376"/>
      <c r="E462" s="170"/>
    </row>
    <row r="463" spans="2:5" ht="12.75">
      <c r="B463" s="193"/>
      <c r="C463" s="193"/>
      <c r="D463" s="376"/>
      <c r="E463" s="170"/>
    </row>
    <row r="464" spans="2:5" ht="12.75">
      <c r="B464" s="193"/>
      <c r="C464" s="193"/>
      <c r="D464" s="376"/>
      <c r="E464" s="170"/>
    </row>
    <row r="465" spans="2:5" ht="12.75">
      <c r="B465" s="193"/>
      <c r="C465" s="193"/>
      <c r="D465" s="376"/>
      <c r="E465" s="170"/>
    </row>
    <row r="466" spans="2:5" ht="12.75">
      <c r="B466" s="193"/>
      <c r="C466" s="193"/>
      <c r="D466" s="376"/>
      <c r="E466" s="170"/>
    </row>
    <row r="467" spans="2:5" ht="12.75">
      <c r="B467" s="193"/>
      <c r="C467" s="193"/>
      <c r="D467" s="376"/>
      <c r="E467" s="170"/>
    </row>
    <row r="468" spans="2:5" ht="12.75">
      <c r="B468" s="193"/>
      <c r="C468" s="193"/>
      <c r="D468" s="376"/>
      <c r="E468" s="170"/>
    </row>
    <row r="469" spans="2:5" ht="12.75">
      <c r="B469" s="193"/>
      <c r="C469" s="193"/>
      <c r="D469" s="376"/>
      <c r="E469" s="170"/>
    </row>
    <row r="470" spans="2:5" ht="12.75">
      <c r="B470" s="193"/>
      <c r="C470" s="193"/>
      <c r="D470" s="376"/>
      <c r="E470" s="170"/>
    </row>
    <row r="471" spans="2:5" ht="12.75">
      <c r="B471" s="193"/>
      <c r="C471" s="193"/>
      <c r="D471" s="376"/>
      <c r="E471" s="170"/>
    </row>
    <row r="472" spans="2:5" ht="12.75">
      <c r="B472" s="193"/>
      <c r="C472" s="193"/>
      <c r="D472" s="376"/>
      <c r="E472" s="170"/>
    </row>
    <row r="473" spans="2:5" ht="12.75">
      <c r="B473" s="193"/>
      <c r="C473" s="193"/>
      <c r="D473" s="376"/>
      <c r="E473" s="170"/>
    </row>
    <row r="474" spans="2:5" ht="12.75">
      <c r="B474" s="193"/>
      <c r="C474" s="193"/>
      <c r="D474" s="376"/>
      <c r="E474" s="170"/>
    </row>
    <row r="475" spans="2:5" ht="12.75">
      <c r="B475" s="193"/>
      <c r="C475" s="193"/>
      <c r="D475" s="376"/>
      <c r="E475" s="170"/>
    </row>
    <row r="476" spans="2:5" ht="12.75">
      <c r="B476" s="193"/>
      <c r="C476" s="193"/>
      <c r="D476" s="376"/>
      <c r="E476" s="170"/>
    </row>
    <row r="477" spans="2:5" ht="12.75">
      <c r="B477" s="193"/>
      <c r="C477" s="193"/>
      <c r="D477" s="376"/>
      <c r="E477" s="170"/>
    </row>
    <row r="478" spans="2:5" ht="12.75">
      <c r="B478" s="193"/>
      <c r="C478" s="193"/>
      <c r="D478" s="376"/>
      <c r="E478" s="170"/>
    </row>
    <row r="479" spans="2:5" ht="12.75">
      <c r="B479" s="193"/>
      <c r="C479" s="193"/>
      <c r="D479" s="376"/>
      <c r="E479" s="170"/>
    </row>
    <row r="480" spans="2:5" ht="12.75">
      <c r="B480" s="193"/>
      <c r="C480" s="193"/>
      <c r="D480" s="376"/>
      <c r="E480" s="170"/>
    </row>
    <row r="481" spans="2:5" ht="12.75">
      <c r="B481" s="193"/>
      <c r="C481" s="193"/>
      <c r="D481" s="376"/>
      <c r="E481" s="170"/>
    </row>
    <row r="482" spans="2:5" ht="12.75">
      <c r="B482" s="193"/>
      <c r="C482" s="193"/>
      <c r="D482" s="376"/>
      <c r="E482" s="170"/>
    </row>
    <row r="483" spans="2:5" ht="12.75">
      <c r="B483" s="193"/>
      <c r="C483" s="193"/>
      <c r="D483" s="376"/>
      <c r="E483" s="170"/>
    </row>
    <row r="484" spans="2:5" ht="12.75">
      <c r="B484" s="193"/>
      <c r="C484" s="193"/>
      <c r="D484" s="376"/>
      <c r="E484" s="170"/>
    </row>
    <row r="485" spans="2:5" ht="12.75">
      <c r="B485" s="193"/>
      <c r="C485" s="193"/>
      <c r="D485" s="376"/>
      <c r="E485" s="170"/>
    </row>
    <row r="486" spans="2:5" ht="12.75">
      <c r="B486" s="193"/>
      <c r="C486" s="193"/>
      <c r="D486" s="376"/>
      <c r="E486" s="170"/>
    </row>
    <row r="487" spans="2:5" ht="12.75">
      <c r="B487" s="193"/>
      <c r="C487" s="193"/>
      <c r="D487" s="376"/>
      <c r="E487" s="170"/>
    </row>
    <row r="488" spans="2:5" ht="12.75">
      <c r="B488" s="193"/>
      <c r="C488" s="193"/>
      <c r="D488" s="376"/>
      <c r="E488" s="170"/>
    </row>
    <row r="489" spans="2:5" ht="12.75">
      <c r="B489" s="193"/>
      <c r="C489" s="193"/>
      <c r="D489" s="376"/>
      <c r="E489" s="170"/>
    </row>
    <row r="490" spans="2:5" ht="12.75">
      <c r="B490" s="193"/>
      <c r="C490" s="193"/>
      <c r="D490" s="376"/>
      <c r="E490" s="170"/>
    </row>
    <row r="491" spans="2:5" ht="12.75">
      <c r="B491" s="193"/>
      <c r="C491" s="193"/>
      <c r="D491" s="376"/>
      <c r="E491" s="170"/>
    </row>
    <row r="492" spans="2:5" ht="12.75">
      <c r="B492" s="193"/>
      <c r="C492" s="193"/>
      <c r="D492" s="376"/>
      <c r="E492" s="170"/>
    </row>
    <row r="493" spans="2:5" ht="12.75">
      <c r="B493" s="193"/>
      <c r="C493" s="193"/>
      <c r="D493" s="376"/>
      <c r="E493" s="170"/>
    </row>
    <row r="494" spans="2:5" ht="12.75">
      <c r="B494" s="193"/>
      <c r="C494" s="193"/>
      <c r="D494" s="376"/>
      <c r="E494" s="170"/>
    </row>
    <row r="495" spans="2:5" ht="12.75">
      <c r="B495" s="193"/>
      <c r="C495" s="193"/>
      <c r="D495" s="376"/>
      <c r="E495" s="170"/>
    </row>
    <row r="496" spans="2:5" ht="12.75">
      <c r="B496" s="193"/>
      <c r="C496" s="193"/>
      <c r="D496" s="376"/>
      <c r="E496" s="170"/>
    </row>
    <row r="497" spans="2:5" ht="12.75">
      <c r="B497" s="193"/>
      <c r="C497" s="193"/>
      <c r="D497" s="376"/>
      <c r="E497" s="170"/>
    </row>
    <row r="498" spans="2:5" ht="12.75">
      <c r="B498" s="193"/>
      <c r="C498" s="193"/>
      <c r="D498" s="376"/>
      <c r="E498" s="170"/>
    </row>
    <row r="499" spans="2:5" ht="12.75">
      <c r="B499" s="193"/>
      <c r="C499" s="193"/>
      <c r="D499" s="376"/>
      <c r="E499" s="170"/>
    </row>
    <row r="500" spans="2:5" ht="12.75">
      <c r="B500" s="193"/>
      <c r="C500" s="193"/>
      <c r="D500" s="376"/>
      <c r="E500" s="170"/>
    </row>
    <row r="501" spans="2:5" ht="12.75">
      <c r="B501" s="193"/>
      <c r="C501" s="193"/>
      <c r="D501" s="376"/>
      <c r="E501" s="170"/>
    </row>
    <row r="502" spans="2:5" ht="12.75">
      <c r="B502" s="193"/>
      <c r="C502" s="193"/>
      <c r="D502" s="376"/>
      <c r="E502" s="170"/>
    </row>
    <row r="503" spans="2:5" ht="12.75">
      <c r="B503" s="193"/>
      <c r="C503" s="193"/>
      <c r="D503" s="376"/>
      <c r="E503" s="170"/>
    </row>
    <row r="504" spans="2:5" ht="12.75">
      <c r="B504" s="193"/>
      <c r="C504" s="193"/>
      <c r="D504" s="376"/>
      <c r="E504" s="170"/>
    </row>
    <row r="505" spans="2:5" ht="12.75">
      <c r="B505" s="193"/>
      <c r="C505" s="193"/>
      <c r="D505" s="376"/>
      <c r="E505" s="170"/>
    </row>
    <row r="506" spans="2:5" ht="12.75">
      <c r="B506" s="193"/>
      <c r="C506" s="193"/>
      <c r="D506" s="376"/>
      <c r="E506" s="170"/>
    </row>
    <row r="507" spans="2:5" ht="12.75">
      <c r="B507" s="193"/>
      <c r="C507" s="193"/>
      <c r="D507" s="376"/>
      <c r="E507" s="170"/>
    </row>
    <row r="508" spans="2:5" ht="12.75">
      <c r="B508" s="193"/>
      <c r="C508" s="193"/>
      <c r="D508" s="376"/>
      <c r="E508" s="170"/>
    </row>
    <row r="509" spans="2:5" ht="12.75">
      <c r="B509" s="193"/>
      <c r="C509" s="193"/>
      <c r="D509" s="376"/>
      <c r="E509" s="170"/>
    </row>
    <row r="510" spans="2:5" ht="12.75">
      <c r="B510" s="193"/>
      <c r="C510" s="193"/>
      <c r="D510" s="376"/>
      <c r="E510" s="170"/>
    </row>
    <row r="511" spans="2:5" ht="12.75">
      <c r="B511" s="193"/>
      <c r="C511" s="193"/>
      <c r="D511" s="376"/>
      <c r="E511" s="170"/>
    </row>
    <row r="512" spans="2:5" ht="12.75">
      <c r="B512" s="193"/>
      <c r="C512" s="193"/>
      <c r="D512" s="376"/>
      <c r="E512" s="170"/>
    </row>
    <row r="513" spans="2:5" ht="12.75">
      <c r="B513" s="193"/>
      <c r="C513" s="193"/>
      <c r="D513" s="376"/>
      <c r="E513" s="170"/>
    </row>
    <row r="514" spans="2:5" ht="12.75">
      <c r="B514" s="193"/>
      <c r="C514" s="193"/>
      <c r="D514" s="376"/>
      <c r="E514" s="170"/>
    </row>
    <row r="515" spans="2:5" ht="12.75">
      <c r="B515" s="193"/>
      <c r="C515" s="193"/>
      <c r="D515" s="376"/>
      <c r="E515" s="170"/>
    </row>
    <row r="516" spans="2:5" ht="12.75">
      <c r="B516" s="193"/>
      <c r="C516" s="193"/>
      <c r="D516" s="376"/>
      <c r="E516" s="170"/>
    </row>
    <row r="517" spans="2:5" ht="12.75">
      <c r="B517" s="193"/>
      <c r="C517" s="193"/>
      <c r="D517" s="376"/>
      <c r="E517" s="170"/>
    </row>
    <row r="518" spans="2:5" ht="12.75">
      <c r="B518" s="193"/>
      <c r="C518" s="193"/>
      <c r="D518" s="376"/>
      <c r="E518" s="170"/>
    </row>
    <row r="519" spans="2:5" ht="12.75">
      <c r="B519" s="193"/>
      <c r="C519" s="193"/>
      <c r="D519" s="376"/>
      <c r="E519" s="170"/>
    </row>
    <row r="520" spans="2:5" ht="12.75">
      <c r="B520" s="193"/>
      <c r="C520" s="193"/>
      <c r="D520" s="376"/>
      <c r="E520" s="170"/>
    </row>
    <row r="521" spans="2:5" ht="12.75">
      <c r="B521" s="193"/>
      <c r="C521" s="193"/>
      <c r="D521" s="376"/>
      <c r="E521" s="170"/>
    </row>
    <row r="522" spans="2:5" ht="12.75">
      <c r="B522" s="193"/>
      <c r="C522" s="193"/>
      <c r="D522" s="376"/>
      <c r="E522" s="170"/>
    </row>
    <row r="523" spans="2:5" ht="12.75">
      <c r="B523" s="193"/>
      <c r="C523" s="193"/>
      <c r="D523" s="376"/>
      <c r="E523" s="170"/>
    </row>
    <row r="524" spans="2:5" ht="12.75">
      <c r="B524" s="193"/>
      <c r="C524" s="193"/>
      <c r="D524" s="376"/>
      <c r="E524" s="170"/>
    </row>
    <row r="525" spans="2:5" ht="12.75">
      <c r="B525" s="193"/>
      <c r="C525" s="193"/>
      <c r="D525" s="376"/>
      <c r="E525" s="170"/>
    </row>
    <row r="526" spans="2:5" ht="12.75">
      <c r="B526" s="193"/>
      <c r="C526" s="193"/>
      <c r="D526" s="376"/>
      <c r="E526" s="170"/>
    </row>
    <row r="527" spans="2:5" ht="12.75">
      <c r="B527" s="193"/>
      <c r="C527" s="193"/>
      <c r="D527" s="376"/>
      <c r="E527" s="170"/>
    </row>
    <row r="528" spans="2:5" ht="12.75">
      <c r="B528" s="193"/>
      <c r="C528" s="193"/>
      <c r="D528" s="376"/>
      <c r="E528" s="170"/>
    </row>
    <row r="529" spans="2:5" ht="12.75">
      <c r="B529" s="193"/>
      <c r="C529" s="193"/>
      <c r="D529" s="376"/>
      <c r="E529" s="170"/>
    </row>
    <row r="530" spans="2:5" ht="12.75">
      <c r="B530" s="193"/>
      <c r="C530" s="193"/>
      <c r="D530" s="376"/>
      <c r="E530" s="170"/>
    </row>
    <row r="531" spans="2:5" ht="12.75">
      <c r="B531" s="193"/>
      <c r="C531" s="193"/>
      <c r="D531" s="376"/>
      <c r="E531" s="170"/>
    </row>
    <row r="532" spans="2:5" ht="12.75">
      <c r="B532" s="193"/>
      <c r="C532" s="193"/>
      <c r="D532" s="376"/>
      <c r="E532" s="170"/>
    </row>
    <row r="533" spans="2:5" ht="12.75">
      <c r="B533" s="193"/>
      <c r="C533" s="193"/>
      <c r="D533" s="376"/>
      <c r="E533" s="170"/>
    </row>
    <row r="534" spans="2:5" ht="12.75">
      <c r="B534" s="193"/>
      <c r="C534" s="193"/>
      <c r="D534" s="376"/>
      <c r="E534" s="170"/>
    </row>
    <row r="535" spans="2:5" ht="12.75">
      <c r="B535" s="193"/>
      <c r="C535" s="193"/>
      <c r="D535" s="376"/>
      <c r="E535" s="170"/>
    </row>
    <row r="536" spans="2:5" ht="12.75">
      <c r="B536" s="193"/>
      <c r="C536" s="193"/>
      <c r="D536" s="376"/>
      <c r="E536" s="170"/>
    </row>
    <row r="537" spans="2:5" ht="12.75">
      <c r="B537" s="193"/>
      <c r="C537" s="193"/>
      <c r="D537" s="376"/>
      <c r="E537" s="170"/>
    </row>
    <row r="538" spans="2:5" ht="12.75">
      <c r="B538" s="193"/>
      <c r="C538" s="193"/>
      <c r="D538" s="376"/>
      <c r="E538" s="170"/>
    </row>
    <row r="539" spans="2:5" ht="12.75">
      <c r="B539" s="193"/>
      <c r="C539" s="193"/>
      <c r="D539" s="376"/>
      <c r="E539" s="170"/>
    </row>
    <row r="540" spans="2:5" ht="12.75">
      <c r="B540" s="193"/>
      <c r="C540" s="193"/>
      <c r="D540" s="376"/>
      <c r="E540" s="170"/>
    </row>
    <row r="541" spans="2:5" ht="12.75">
      <c r="B541" s="193"/>
      <c r="C541" s="193"/>
      <c r="D541" s="376"/>
      <c r="E541" s="170"/>
    </row>
    <row r="542" spans="2:5" ht="12.75">
      <c r="B542" s="193"/>
      <c r="C542" s="193"/>
      <c r="D542" s="376"/>
      <c r="E542" s="170"/>
    </row>
    <row r="543" spans="2:5" ht="12.75">
      <c r="B543" s="193"/>
      <c r="C543" s="193"/>
      <c r="D543" s="376"/>
      <c r="E543" s="170"/>
    </row>
    <row r="544" spans="2:5" ht="12.75">
      <c r="B544" s="193"/>
      <c r="C544" s="193"/>
      <c r="D544" s="376"/>
      <c r="E544" s="170"/>
    </row>
    <row r="545" spans="2:5" ht="12.75">
      <c r="B545" s="193"/>
      <c r="C545" s="193"/>
      <c r="D545" s="376"/>
      <c r="E545" s="170"/>
    </row>
    <row r="546" spans="2:5" ht="12.75">
      <c r="B546" s="193"/>
      <c r="C546" s="193"/>
      <c r="D546" s="376"/>
      <c r="E546" s="170"/>
    </row>
    <row r="547" spans="2:5" ht="12.75">
      <c r="B547" s="193"/>
      <c r="C547" s="193"/>
      <c r="D547" s="376"/>
      <c r="E547" s="170"/>
    </row>
    <row r="548" spans="2:5" ht="12.75">
      <c r="B548" s="193"/>
      <c r="C548" s="193"/>
      <c r="D548" s="376"/>
      <c r="E548" s="170"/>
    </row>
    <row r="549" spans="2:5" ht="12.75">
      <c r="B549" s="193"/>
      <c r="C549" s="193"/>
      <c r="D549" s="376"/>
      <c r="E549" s="170"/>
    </row>
    <row r="550" spans="2:5" ht="12.75">
      <c r="B550" s="193"/>
      <c r="C550" s="193"/>
      <c r="D550" s="376"/>
      <c r="E550" s="170"/>
    </row>
    <row r="551" spans="2:5" ht="12.75">
      <c r="B551" s="193"/>
      <c r="C551" s="193"/>
      <c r="D551" s="376"/>
      <c r="E551" s="170"/>
    </row>
    <row r="552" spans="2:5" ht="12.75">
      <c r="B552" s="193"/>
      <c r="C552" s="193"/>
      <c r="D552" s="376"/>
      <c r="E552" s="170"/>
    </row>
    <row r="553" spans="2:5" ht="12.75">
      <c r="B553" s="193"/>
      <c r="C553" s="193"/>
      <c r="D553" s="376"/>
      <c r="E553" s="170"/>
    </row>
    <row r="554" spans="2:5" ht="12.75">
      <c r="B554" s="193"/>
      <c r="C554" s="193"/>
      <c r="D554" s="376"/>
      <c r="E554" s="170"/>
    </row>
    <row r="555" spans="2:5" ht="12.75">
      <c r="B555" s="193"/>
      <c r="C555" s="193"/>
      <c r="D555" s="376"/>
      <c r="E555" s="170"/>
    </row>
    <row r="556" spans="2:5" ht="12.75">
      <c r="B556" s="193"/>
      <c r="C556" s="193"/>
      <c r="D556" s="376"/>
      <c r="E556" s="170"/>
    </row>
    <row r="557" spans="2:5" ht="12.75">
      <c r="B557" s="193"/>
      <c r="C557" s="193"/>
      <c r="D557" s="376"/>
      <c r="E557" s="170"/>
    </row>
    <row r="558" spans="2:5" ht="12.75">
      <c r="B558" s="193"/>
      <c r="C558" s="193"/>
      <c r="D558" s="376"/>
      <c r="E558" s="170"/>
    </row>
    <row r="559" spans="2:5" ht="12.75">
      <c r="B559" s="193"/>
      <c r="C559" s="193"/>
      <c r="D559" s="376"/>
      <c r="E559" s="170"/>
    </row>
    <row r="560" spans="2:5" ht="12.75">
      <c r="B560" s="193"/>
      <c r="C560" s="193"/>
      <c r="D560" s="376"/>
      <c r="E560" s="170"/>
    </row>
    <row r="561" spans="2:5" ht="12.75">
      <c r="B561" s="193"/>
      <c r="C561" s="193"/>
      <c r="D561" s="376"/>
      <c r="E561" s="170"/>
    </row>
    <row r="562" spans="2:5" ht="12.75">
      <c r="B562" s="193"/>
      <c r="C562" s="193"/>
      <c r="D562" s="376"/>
      <c r="E562" s="170"/>
    </row>
    <row r="563" spans="2:5" ht="12.75">
      <c r="B563" s="193"/>
      <c r="C563" s="193"/>
      <c r="D563" s="376"/>
      <c r="E563" s="170"/>
    </row>
    <row r="564" spans="2:5" ht="12.75">
      <c r="B564" s="193"/>
      <c r="C564" s="193"/>
      <c r="D564" s="376"/>
      <c r="E564" s="170"/>
    </row>
    <row r="565" spans="2:5" ht="12.75">
      <c r="B565" s="193"/>
      <c r="C565" s="193"/>
      <c r="D565" s="376"/>
      <c r="E565" s="170"/>
    </row>
    <row r="566" spans="2:5" ht="12.75">
      <c r="B566" s="193"/>
      <c r="C566" s="193"/>
      <c r="D566" s="376"/>
      <c r="E566" s="170"/>
    </row>
    <row r="567" spans="2:5" ht="12.75">
      <c r="B567" s="193"/>
      <c r="C567" s="193"/>
      <c r="D567" s="376"/>
      <c r="E567" s="170"/>
    </row>
    <row r="568" spans="2:5" ht="12.75">
      <c r="B568" s="193"/>
      <c r="C568" s="193"/>
      <c r="D568" s="376"/>
      <c r="E568" s="170"/>
    </row>
    <row r="569" spans="2:5" ht="12.75">
      <c r="B569" s="193"/>
      <c r="C569" s="193"/>
      <c r="D569" s="376"/>
      <c r="E569" s="170"/>
    </row>
    <row r="570" spans="2:5" ht="12.75">
      <c r="B570" s="193"/>
      <c r="C570" s="193"/>
      <c r="D570" s="376"/>
      <c r="E570" s="170"/>
    </row>
    <row r="571" spans="2:5" ht="12.75">
      <c r="B571" s="193"/>
      <c r="C571" s="193"/>
      <c r="D571" s="376"/>
      <c r="E571" s="170"/>
    </row>
    <row r="572" spans="2:5" ht="12.75">
      <c r="B572" s="193"/>
      <c r="C572" s="193"/>
      <c r="D572" s="376"/>
      <c r="E572" s="170"/>
    </row>
    <row r="573" spans="2:5" ht="12.75">
      <c r="B573" s="193"/>
      <c r="C573" s="193"/>
      <c r="D573" s="376"/>
      <c r="E573" s="170"/>
    </row>
    <row r="574" spans="2:5" ht="12.75">
      <c r="B574" s="193"/>
      <c r="C574" s="193"/>
      <c r="D574" s="376"/>
      <c r="E574" s="170"/>
    </row>
    <row r="575" spans="2:5" ht="12.75">
      <c r="B575" s="193"/>
      <c r="C575" s="193"/>
      <c r="D575" s="376"/>
      <c r="E575" s="170"/>
    </row>
    <row r="576" spans="2:5" ht="12.75">
      <c r="B576" s="193"/>
      <c r="C576" s="193"/>
      <c r="D576" s="376"/>
      <c r="E576" s="170"/>
    </row>
    <row r="577" spans="2:5" ht="12.75">
      <c r="B577" s="193"/>
      <c r="C577" s="193"/>
      <c r="D577" s="376"/>
      <c r="E577" s="170"/>
    </row>
    <row r="578" spans="2:5" ht="12.75">
      <c r="B578" s="193"/>
      <c r="C578" s="193"/>
      <c r="D578" s="376"/>
      <c r="E578" s="170"/>
    </row>
    <row r="579" spans="2:5" ht="12.75">
      <c r="B579" s="193"/>
      <c r="C579" s="193"/>
      <c r="D579" s="376"/>
      <c r="E579" s="170"/>
    </row>
    <row r="580" spans="2:5" ht="12.75">
      <c r="B580" s="193"/>
      <c r="C580" s="193"/>
      <c r="D580" s="376"/>
      <c r="E580" s="170"/>
    </row>
    <row r="581" spans="2:5" ht="12.75">
      <c r="B581" s="193"/>
      <c r="C581" s="193"/>
      <c r="D581" s="376"/>
      <c r="E581" s="170"/>
    </row>
    <row r="582" spans="2:5" ht="12.75">
      <c r="B582" s="193"/>
      <c r="C582" s="193"/>
      <c r="D582" s="376"/>
      <c r="E582" s="170"/>
    </row>
    <row r="583" spans="2:5" ht="12.75">
      <c r="B583" s="193"/>
      <c r="C583" s="193"/>
      <c r="D583" s="376"/>
      <c r="E583" s="170"/>
    </row>
    <row r="584" spans="2:5" ht="12.75">
      <c r="B584" s="193"/>
      <c r="C584" s="193"/>
      <c r="D584" s="376"/>
      <c r="E584" s="170"/>
    </row>
    <row r="585" spans="2:5" ht="12.75">
      <c r="B585" s="193"/>
      <c r="C585" s="193"/>
      <c r="D585" s="376"/>
      <c r="E585" s="170"/>
    </row>
    <row r="586" spans="2:5" ht="12.75">
      <c r="B586" s="193"/>
      <c r="C586" s="193"/>
      <c r="D586" s="376"/>
      <c r="E586" s="170"/>
    </row>
    <row r="587" spans="2:5" ht="12.75">
      <c r="B587" s="193"/>
      <c r="C587" s="193"/>
      <c r="D587" s="376"/>
      <c r="E587" s="170"/>
    </row>
    <row r="588" spans="2:5" ht="12.75">
      <c r="B588" s="193"/>
      <c r="C588" s="193"/>
      <c r="D588" s="376"/>
      <c r="E588" s="170"/>
    </row>
    <row r="589" spans="2:5" ht="12.75">
      <c r="B589" s="193"/>
      <c r="C589" s="193"/>
      <c r="D589" s="376"/>
      <c r="E589" s="170"/>
    </row>
    <row r="590" spans="2:5" ht="12.75">
      <c r="B590" s="193"/>
      <c r="C590" s="193"/>
      <c r="D590" s="376"/>
      <c r="E590" s="170"/>
    </row>
    <row r="591" spans="2:5" ht="12.75">
      <c r="B591" s="193"/>
      <c r="C591" s="193"/>
      <c r="D591" s="376"/>
      <c r="E591" s="170"/>
    </row>
    <row r="592" spans="2:5" ht="12.75">
      <c r="B592" s="193"/>
      <c r="C592" s="193"/>
      <c r="D592" s="376"/>
      <c r="E592" s="170"/>
    </row>
    <row r="593" spans="2:5" ht="12.75">
      <c r="B593" s="193"/>
      <c r="C593" s="193"/>
      <c r="D593" s="376"/>
      <c r="E593" s="170"/>
    </row>
    <row r="594" spans="2:5" ht="12.75">
      <c r="B594" s="193"/>
      <c r="C594" s="193"/>
      <c r="D594" s="376"/>
      <c r="E594" s="170"/>
    </row>
    <row r="595" spans="2:5" ht="12.75">
      <c r="B595" s="193"/>
      <c r="C595" s="193"/>
      <c r="D595" s="376"/>
      <c r="E595" s="170"/>
    </row>
    <row r="596" spans="2:5" ht="12.75">
      <c r="B596" s="193"/>
      <c r="C596" s="193"/>
      <c r="D596" s="376"/>
      <c r="E596" s="170"/>
    </row>
    <row r="597" spans="2:5" ht="12.75">
      <c r="B597" s="193"/>
      <c r="C597" s="193"/>
      <c r="D597" s="376"/>
      <c r="E597" s="170"/>
    </row>
    <row r="598" spans="2:5" ht="12.75">
      <c r="B598" s="193"/>
      <c r="C598" s="193"/>
      <c r="D598" s="376"/>
      <c r="E598" s="170"/>
    </row>
    <row r="599" spans="2:5" ht="12.75">
      <c r="B599" s="193"/>
      <c r="C599" s="193"/>
      <c r="D599" s="376"/>
      <c r="E599" s="170"/>
    </row>
    <row r="600" spans="2:5" ht="12.75">
      <c r="B600" s="193"/>
      <c r="C600" s="193"/>
      <c r="D600" s="376"/>
      <c r="E600" s="170"/>
    </row>
    <row r="601" spans="2:5" ht="12.75">
      <c r="B601" s="193"/>
      <c r="C601" s="193"/>
      <c r="D601" s="376"/>
      <c r="E601" s="170"/>
    </row>
    <row r="602" spans="2:5" ht="12.75">
      <c r="B602" s="193"/>
      <c r="C602" s="193"/>
      <c r="D602" s="376"/>
      <c r="E602" s="170"/>
    </row>
    <row r="603" spans="2:5" ht="12.75">
      <c r="B603" s="193"/>
      <c r="C603" s="193"/>
      <c r="D603" s="376"/>
      <c r="E603" s="170"/>
    </row>
    <row r="604" spans="2:5" ht="12.75">
      <c r="B604" s="193"/>
      <c r="C604" s="193"/>
      <c r="D604" s="376"/>
      <c r="E604" s="170"/>
    </row>
    <row r="605" spans="2:5" ht="12.75">
      <c r="B605" s="193"/>
      <c r="C605" s="193"/>
      <c r="D605" s="376"/>
      <c r="E605" s="170"/>
    </row>
    <row r="606" spans="2:5" ht="12.75">
      <c r="B606" s="193"/>
      <c r="C606" s="193"/>
      <c r="D606" s="376"/>
      <c r="E606" s="170"/>
    </row>
    <row r="607" spans="2:5" ht="12.75">
      <c r="B607" s="193"/>
      <c r="C607" s="193"/>
      <c r="D607" s="376"/>
      <c r="E607" s="170"/>
    </row>
    <row r="608" spans="2:5" ht="12.75">
      <c r="B608" s="193"/>
      <c r="C608" s="193"/>
      <c r="D608" s="376"/>
      <c r="E608" s="170"/>
    </row>
    <row r="609" spans="2:5" ht="12.75">
      <c r="B609" s="193"/>
      <c r="C609" s="193"/>
      <c r="D609" s="376"/>
      <c r="E609" s="170"/>
    </row>
    <row r="610" spans="2:5" ht="12.75">
      <c r="B610" s="193"/>
      <c r="C610" s="193"/>
      <c r="D610" s="376"/>
      <c r="E610" s="170"/>
    </row>
    <row r="611" spans="2:5" ht="12.75">
      <c r="B611" s="193"/>
      <c r="C611" s="193"/>
      <c r="D611" s="376"/>
      <c r="E611" s="170"/>
    </row>
    <row r="612" spans="2:5" ht="12.75">
      <c r="B612" s="193"/>
      <c r="C612" s="193"/>
      <c r="D612" s="376"/>
      <c r="E612" s="170"/>
    </row>
    <row r="613" spans="2:5" ht="12.75">
      <c r="B613" s="193"/>
      <c r="C613" s="193"/>
      <c r="D613" s="376"/>
      <c r="E613" s="170"/>
    </row>
    <row r="614" spans="2:5" ht="12.75">
      <c r="B614" s="193"/>
      <c r="C614" s="193"/>
      <c r="D614" s="376"/>
      <c r="E614" s="170"/>
    </row>
    <row r="615" spans="2:5" ht="12.75">
      <c r="B615" s="193"/>
      <c r="C615" s="193"/>
      <c r="D615" s="376"/>
      <c r="E615" s="170"/>
    </row>
    <row r="616" spans="2:5" ht="12.75">
      <c r="B616" s="193"/>
      <c r="C616" s="193"/>
      <c r="D616" s="376"/>
      <c r="E616" s="170"/>
    </row>
    <row r="617" spans="2:5" ht="12.75">
      <c r="B617" s="193"/>
      <c r="C617" s="193"/>
      <c r="D617" s="376"/>
      <c r="E617" s="170"/>
    </row>
    <row r="618" spans="2:5" ht="12.75">
      <c r="B618" s="193"/>
      <c r="C618" s="193"/>
      <c r="D618" s="376"/>
      <c r="E618" s="170"/>
    </row>
    <row r="619" spans="2:5" ht="12.75">
      <c r="B619" s="193"/>
      <c r="C619" s="193"/>
      <c r="D619" s="376"/>
      <c r="E619" s="170"/>
    </row>
    <row r="620" spans="2:5" ht="12.75">
      <c r="B620" s="193"/>
      <c r="C620" s="193"/>
      <c r="D620" s="376"/>
      <c r="E620" s="170"/>
    </row>
    <row r="621" spans="2:5" ht="12.75">
      <c r="B621" s="193"/>
      <c r="C621" s="193"/>
      <c r="D621" s="376"/>
      <c r="E621" s="170"/>
    </row>
    <row r="622" spans="2:5" ht="12.75">
      <c r="B622" s="193"/>
      <c r="C622" s="193"/>
      <c r="D622" s="376"/>
      <c r="E622" s="170"/>
    </row>
    <row r="623" spans="2:5" ht="12.75">
      <c r="B623" s="193"/>
      <c r="C623" s="193"/>
      <c r="D623" s="376"/>
      <c r="E623" s="170"/>
    </row>
    <row r="624" spans="2:5" ht="12.75">
      <c r="B624" s="193"/>
      <c r="C624" s="193"/>
      <c r="D624" s="376"/>
      <c r="E624" s="170"/>
    </row>
    <row r="625" spans="2:5" ht="12.75">
      <c r="B625" s="193"/>
      <c r="C625" s="193"/>
      <c r="D625" s="376"/>
      <c r="E625" s="170"/>
    </row>
    <row r="626" spans="2:5" ht="12.75">
      <c r="B626" s="193"/>
      <c r="C626" s="193"/>
      <c r="D626" s="376"/>
      <c r="E626" s="170"/>
    </row>
    <row r="627" spans="2:5" ht="12.75">
      <c r="B627" s="193"/>
      <c r="C627" s="193"/>
      <c r="D627" s="376"/>
      <c r="E627" s="170"/>
    </row>
    <row r="628" spans="2:5" ht="12.75">
      <c r="B628" s="193"/>
      <c r="C628" s="193"/>
      <c r="D628" s="376"/>
      <c r="E628" s="170"/>
    </row>
    <row r="629" spans="2:5" ht="12.75">
      <c r="B629" s="193"/>
      <c r="C629" s="193"/>
      <c r="D629" s="376"/>
      <c r="E629" s="170"/>
    </row>
    <row r="630" spans="2:5" ht="12.75">
      <c r="B630" s="193"/>
      <c r="C630" s="193"/>
      <c r="D630" s="376"/>
      <c r="E630" s="170"/>
    </row>
    <row r="631" spans="2:5" ht="12.75">
      <c r="B631" s="193"/>
      <c r="C631" s="193"/>
      <c r="D631" s="376"/>
      <c r="E631" s="170"/>
    </row>
    <row r="632" spans="2:5" ht="12.75">
      <c r="B632" s="193"/>
      <c r="C632" s="193"/>
      <c r="D632" s="376"/>
      <c r="E632" s="170"/>
    </row>
    <row r="633" spans="2:5" ht="12.75">
      <c r="B633" s="193"/>
      <c r="C633" s="193"/>
      <c r="D633" s="376"/>
      <c r="E633" s="170"/>
    </row>
    <row r="634" spans="2:5" ht="12.75">
      <c r="B634" s="193"/>
      <c r="C634" s="193"/>
      <c r="D634" s="376"/>
      <c r="E634" s="170"/>
    </row>
    <row r="635" spans="2:5" ht="12.75">
      <c r="B635" s="193"/>
      <c r="C635" s="193"/>
      <c r="D635" s="376"/>
      <c r="E635" s="170"/>
    </row>
    <row r="636" spans="2:5" ht="12.75">
      <c r="B636" s="193"/>
      <c r="C636" s="193"/>
      <c r="D636" s="376"/>
      <c r="E636" s="170"/>
    </row>
    <row r="637" spans="2:5" ht="12.75">
      <c r="B637" s="193"/>
      <c r="C637" s="193"/>
      <c r="D637" s="376"/>
      <c r="E637" s="170"/>
    </row>
    <row r="638" spans="2:5" ht="12.75">
      <c r="B638" s="193"/>
      <c r="C638" s="193"/>
      <c r="D638" s="376"/>
      <c r="E638" s="170"/>
    </row>
    <row r="639" spans="2:5" ht="12.75">
      <c r="B639" s="193"/>
      <c r="C639" s="193"/>
      <c r="D639" s="376"/>
      <c r="E639" s="170"/>
    </row>
    <row r="640" spans="2:5" ht="12.75">
      <c r="B640" s="193"/>
      <c r="C640" s="193"/>
      <c r="D640" s="376"/>
      <c r="E640" s="170"/>
    </row>
    <row r="641" spans="2:5" ht="12.75">
      <c r="B641" s="193"/>
      <c r="C641" s="193"/>
      <c r="D641" s="376"/>
      <c r="E641" s="170"/>
    </row>
    <row r="642" spans="2:5" ht="12.75">
      <c r="B642" s="193"/>
      <c r="C642" s="193"/>
      <c r="D642" s="376"/>
      <c r="E642" s="170"/>
    </row>
    <row r="643" spans="2:5" ht="12.75">
      <c r="B643" s="193"/>
      <c r="C643" s="193"/>
      <c r="D643" s="376"/>
      <c r="E643" s="170"/>
    </row>
    <row r="644" spans="2:5" ht="12.75">
      <c r="B644" s="193"/>
      <c r="C644" s="193"/>
      <c r="D644" s="376"/>
      <c r="E644" s="170"/>
    </row>
    <row r="645" spans="2:5" ht="12.75">
      <c r="B645" s="193"/>
      <c r="C645" s="193"/>
      <c r="D645" s="376"/>
      <c r="E645" s="170"/>
    </row>
    <row r="646" spans="2:5" ht="12.75">
      <c r="B646" s="193"/>
      <c r="C646" s="193"/>
      <c r="D646" s="376"/>
      <c r="E646" s="170"/>
    </row>
    <row r="647" spans="2:5" ht="12.75">
      <c r="B647" s="193"/>
      <c r="C647" s="193"/>
      <c r="D647" s="376"/>
      <c r="E647" s="170"/>
    </row>
    <row r="648" spans="2:5" ht="12.75">
      <c r="B648" s="193"/>
      <c r="C648" s="193"/>
      <c r="D648" s="376"/>
      <c r="E648" s="170"/>
    </row>
    <row r="649" spans="2:5" ht="12.75">
      <c r="B649" s="193"/>
      <c r="C649" s="193"/>
      <c r="D649" s="376"/>
      <c r="E649" s="170"/>
    </row>
    <row r="650" spans="2:5" ht="12.75">
      <c r="B650" s="193"/>
      <c r="C650" s="193"/>
      <c r="D650" s="376"/>
      <c r="E650" s="170"/>
    </row>
    <row r="651" spans="2:5" ht="12.75">
      <c r="B651" s="193"/>
      <c r="C651" s="193"/>
      <c r="D651" s="376"/>
      <c r="E651" s="170"/>
    </row>
    <row r="652" spans="2:5" ht="12.75">
      <c r="B652" s="193"/>
      <c r="C652" s="193"/>
      <c r="D652" s="376"/>
      <c r="E652" s="170"/>
    </row>
    <row r="653" spans="2:5" ht="12.75">
      <c r="B653" s="193"/>
      <c r="C653" s="193"/>
      <c r="D653" s="376"/>
      <c r="E653" s="170"/>
    </row>
    <row r="654" spans="2:5" ht="12.75">
      <c r="B654" s="193"/>
      <c r="C654" s="193"/>
      <c r="D654" s="376"/>
      <c r="E654" s="170"/>
    </row>
    <row r="655" spans="2:5" ht="12.75">
      <c r="B655" s="193"/>
      <c r="C655" s="193"/>
      <c r="D655" s="376"/>
      <c r="E655" s="170"/>
    </row>
    <row r="656" spans="2:5" ht="12.75">
      <c r="B656" s="193"/>
      <c r="C656" s="193"/>
      <c r="D656" s="376"/>
      <c r="E656" s="170"/>
    </row>
    <row r="657" spans="2:5" ht="12.75">
      <c r="B657" s="193"/>
      <c r="C657" s="193"/>
      <c r="D657" s="376"/>
      <c r="E657" s="170"/>
    </row>
    <row r="658" spans="2:5" ht="12.75">
      <c r="B658" s="193"/>
      <c r="C658" s="193"/>
      <c r="D658" s="376"/>
      <c r="E658" s="170"/>
    </row>
    <row r="659" spans="2:5" ht="12.75">
      <c r="B659" s="193"/>
      <c r="C659" s="193"/>
      <c r="D659" s="376"/>
      <c r="E659" s="170"/>
    </row>
    <row r="660" spans="2:5" ht="12.75">
      <c r="B660" s="193"/>
      <c r="C660" s="193"/>
      <c r="D660" s="376"/>
      <c r="E660" s="170"/>
    </row>
    <row r="661" spans="2:5" ht="12.75">
      <c r="B661" s="193"/>
      <c r="C661" s="193"/>
      <c r="D661" s="376"/>
      <c r="E661" s="170"/>
    </row>
    <row r="662" spans="2:5" ht="12.75">
      <c r="B662" s="193"/>
      <c r="C662" s="193"/>
      <c r="D662" s="376"/>
      <c r="E662" s="170"/>
    </row>
    <row r="663" spans="2:5" ht="12.75">
      <c r="B663" s="193"/>
      <c r="C663" s="193"/>
      <c r="D663" s="376"/>
      <c r="E663" s="170"/>
    </row>
    <row r="664" spans="2:5" ht="12.75">
      <c r="B664" s="193"/>
      <c r="C664" s="193"/>
      <c r="D664" s="376"/>
      <c r="E664" s="170"/>
    </row>
    <row r="665" spans="2:5" ht="12.75">
      <c r="B665" s="193"/>
      <c r="C665" s="193"/>
      <c r="D665" s="376"/>
      <c r="E665" s="170"/>
    </row>
    <row r="666" spans="2:5" ht="12.75">
      <c r="B666" s="193"/>
      <c r="C666" s="193"/>
      <c r="D666" s="376"/>
      <c r="E666" s="170"/>
    </row>
    <row r="667" spans="2:5" ht="12.75">
      <c r="B667" s="193"/>
      <c r="C667" s="193"/>
      <c r="D667" s="376"/>
      <c r="E667" s="170"/>
    </row>
    <row r="668" spans="2:5" ht="12.75">
      <c r="B668" s="193"/>
      <c r="C668" s="193"/>
      <c r="D668" s="376"/>
      <c r="E668" s="170"/>
    </row>
    <row r="669" spans="2:5" ht="12.75">
      <c r="B669" s="193"/>
      <c r="C669" s="193"/>
      <c r="D669" s="376"/>
      <c r="E669" s="170"/>
    </row>
    <row r="670" spans="2:5" ht="12.75">
      <c r="B670" s="193"/>
      <c r="C670" s="193"/>
      <c r="D670" s="376"/>
      <c r="E670" s="170"/>
    </row>
    <row r="671" spans="2:5" ht="12.75">
      <c r="B671" s="193"/>
      <c r="C671" s="193"/>
      <c r="D671" s="376"/>
      <c r="E671" s="170"/>
    </row>
    <row r="672" spans="2:5" ht="12.75">
      <c r="B672" s="193"/>
      <c r="C672" s="193"/>
      <c r="D672" s="376"/>
      <c r="E672" s="170"/>
    </row>
    <row r="673" spans="2:5" ht="12.75">
      <c r="B673" s="193"/>
      <c r="C673" s="193"/>
      <c r="D673" s="376"/>
      <c r="E673" s="170"/>
    </row>
    <row r="674" spans="2:5" ht="12.75">
      <c r="B674" s="193"/>
      <c r="C674" s="193"/>
      <c r="D674" s="376"/>
      <c r="E674" s="170"/>
    </row>
    <row r="675" spans="2:5" ht="12.75">
      <c r="B675" s="193"/>
      <c r="C675" s="193"/>
      <c r="D675" s="376"/>
      <c r="E675" s="170"/>
    </row>
    <row r="676" spans="2:5" ht="12.75">
      <c r="B676" s="193"/>
      <c r="C676" s="193"/>
      <c r="D676" s="376"/>
      <c r="E676" s="170"/>
    </row>
    <row r="677" spans="2:5" ht="12.75">
      <c r="B677" s="193"/>
      <c r="C677" s="193"/>
      <c r="D677" s="376"/>
      <c r="E677" s="170"/>
    </row>
    <row r="678" spans="2:5" ht="12.75">
      <c r="B678" s="193"/>
      <c r="C678" s="193"/>
      <c r="D678" s="376"/>
      <c r="E678" s="170"/>
    </row>
    <row r="679" spans="2:5" ht="12.75">
      <c r="B679" s="193"/>
      <c r="C679" s="193"/>
      <c r="D679" s="376"/>
      <c r="E679" s="170"/>
    </row>
    <row r="680" spans="2:5" ht="12.75">
      <c r="B680" s="193"/>
      <c r="C680" s="193"/>
      <c r="D680" s="376"/>
      <c r="E680" s="170"/>
    </row>
    <row r="681" spans="2:5" ht="12.75">
      <c r="B681" s="193"/>
      <c r="C681" s="193"/>
      <c r="D681" s="376"/>
      <c r="E681" s="170"/>
    </row>
    <row r="682" spans="2:5" ht="12.75">
      <c r="B682" s="193"/>
      <c r="C682" s="193"/>
      <c r="D682" s="376"/>
      <c r="E682" s="170"/>
    </row>
    <row r="683" spans="2:5" ht="12.75">
      <c r="B683" s="193"/>
      <c r="C683" s="193"/>
      <c r="D683" s="376"/>
      <c r="E683" s="170"/>
    </row>
    <row r="684" spans="2:5" ht="12.75">
      <c r="B684" s="193"/>
      <c r="C684" s="193"/>
      <c r="D684" s="376"/>
      <c r="E684" s="170"/>
    </row>
    <row r="685" spans="2:5" ht="12.75">
      <c r="B685" s="193"/>
      <c r="C685" s="193"/>
      <c r="D685" s="376"/>
      <c r="E685" s="170"/>
    </row>
    <row r="686" spans="2:5" ht="12.75">
      <c r="B686" s="193"/>
      <c r="C686" s="193"/>
      <c r="D686" s="376"/>
      <c r="E686" s="170"/>
    </row>
    <row r="687" spans="2:5" ht="12.75">
      <c r="B687" s="193"/>
      <c r="C687" s="193"/>
      <c r="D687" s="376"/>
      <c r="E687" s="170"/>
    </row>
    <row r="688" spans="2:5" ht="12.75">
      <c r="B688" s="193"/>
      <c r="C688" s="193"/>
      <c r="D688" s="376"/>
      <c r="E688" s="170"/>
    </row>
    <row r="689" spans="2:5" ht="12.75">
      <c r="B689" s="193"/>
      <c r="C689" s="193"/>
      <c r="D689" s="376"/>
      <c r="E689" s="170"/>
    </row>
    <row r="690" spans="2:5" ht="12.75">
      <c r="B690" s="193"/>
      <c r="C690" s="193"/>
      <c r="D690" s="376"/>
      <c r="E690" s="170"/>
    </row>
    <row r="691" spans="2:5" ht="12.75">
      <c r="B691" s="193"/>
      <c r="C691" s="193"/>
      <c r="D691" s="376"/>
      <c r="E691" s="170"/>
    </row>
    <row r="692" spans="2:5" ht="12.75">
      <c r="B692" s="193"/>
      <c r="C692" s="193"/>
      <c r="D692" s="376"/>
      <c r="E692" s="170"/>
    </row>
    <row r="693" spans="2:5" ht="12.75">
      <c r="B693" s="193"/>
      <c r="C693" s="193"/>
      <c r="D693" s="376"/>
      <c r="E693" s="170"/>
    </row>
    <row r="694" spans="2:5" ht="12.75">
      <c r="B694" s="193"/>
      <c r="C694" s="193"/>
      <c r="D694" s="376"/>
      <c r="E694" s="170"/>
    </row>
    <row r="695" spans="2:5" ht="12.75">
      <c r="B695" s="193"/>
      <c r="C695" s="193"/>
      <c r="D695" s="376"/>
      <c r="E695" s="170"/>
    </row>
    <row r="696" spans="2:5" ht="12.75">
      <c r="B696" s="193"/>
      <c r="C696" s="193"/>
      <c r="D696" s="376"/>
      <c r="E696" s="170"/>
    </row>
    <row r="697" spans="2:5" ht="12.75">
      <c r="B697" s="193"/>
      <c r="C697" s="193"/>
      <c r="D697" s="376"/>
      <c r="E697" s="170"/>
    </row>
    <row r="698" spans="2:5" ht="12.75">
      <c r="B698" s="193"/>
      <c r="C698" s="193"/>
      <c r="D698" s="376"/>
      <c r="E698" s="170"/>
    </row>
    <row r="699" spans="2:5" ht="12.75">
      <c r="B699" s="193"/>
      <c r="C699" s="193"/>
      <c r="D699" s="376"/>
      <c r="E699" s="170"/>
    </row>
    <row r="700" spans="2:5" ht="12.75">
      <c r="B700" s="193"/>
      <c r="C700" s="193"/>
      <c r="D700" s="376"/>
      <c r="E700" s="170"/>
    </row>
    <row r="701" spans="2:5" ht="12.75">
      <c r="B701" s="193"/>
      <c r="C701" s="193"/>
      <c r="D701" s="376"/>
      <c r="E701" s="170"/>
    </row>
    <row r="702" spans="2:5" ht="12.75">
      <c r="B702" s="193"/>
      <c r="C702" s="193"/>
      <c r="D702" s="376"/>
      <c r="E702" s="170"/>
    </row>
    <row r="703" spans="2:5" ht="12.75">
      <c r="B703" s="193"/>
      <c r="C703" s="193"/>
      <c r="D703" s="376"/>
      <c r="E703" s="170"/>
    </row>
    <row r="704" spans="2:5" ht="12.75">
      <c r="B704" s="193"/>
      <c r="C704" s="193"/>
      <c r="D704" s="376"/>
      <c r="E704" s="170"/>
    </row>
    <row r="705" spans="2:5" ht="12.75">
      <c r="B705" s="193"/>
      <c r="C705" s="193"/>
      <c r="D705" s="376"/>
      <c r="E705" s="170"/>
    </row>
    <row r="706" spans="2:5" ht="12.75">
      <c r="B706" s="193"/>
      <c r="C706" s="193"/>
      <c r="D706" s="376"/>
      <c r="E706" s="170"/>
    </row>
    <row r="707" spans="2:5" ht="12.75">
      <c r="B707" s="193"/>
      <c r="C707" s="193"/>
      <c r="D707" s="376"/>
      <c r="E707" s="170"/>
    </row>
    <row r="708" spans="2:5" ht="12.75">
      <c r="B708" s="193"/>
      <c r="C708" s="193"/>
      <c r="D708" s="376"/>
      <c r="E708" s="170"/>
    </row>
    <row r="709" spans="2:5" ht="12.75">
      <c r="B709" s="193"/>
      <c r="C709" s="193"/>
      <c r="D709" s="376"/>
      <c r="E709" s="170"/>
    </row>
    <row r="710" spans="2:5" ht="12.75">
      <c r="B710" s="193"/>
      <c r="C710" s="193"/>
      <c r="D710" s="376"/>
      <c r="E710" s="170"/>
    </row>
    <row r="711" spans="2:5" ht="12.75">
      <c r="B711" s="193"/>
      <c r="C711" s="193"/>
      <c r="D711" s="376"/>
      <c r="E711" s="170"/>
    </row>
    <row r="712" spans="2:5" ht="12.75">
      <c r="B712" s="193"/>
      <c r="C712" s="193"/>
      <c r="D712" s="376"/>
      <c r="E712" s="170"/>
    </row>
    <row r="713" spans="2:5" ht="12.75">
      <c r="B713" s="193"/>
      <c r="C713" s="193"/>
      <c r="D713" s="376"/>
      <c r="E713" s="170"/>
    </row>
    <row r="714" spans="2:5" ht="12.75">
      <c r="B714" s="193"/>
      <c r="C714" s="193"/>
      <c r="D714" s="376"/>
      <c r="E714" s="170"/>
    </row>
    <row r="715" spans="2:5" ht="12.75">
      <c r="B715" s="193"/>
      <c r="C715" s="193"/>
      <c r="D715" s="376"/>
      <c r="E715" s="170"/>
    </row>
    <row r="716" spans="2:5" ht="12.75">
      <c r="B716" s="193"/>
      <c r="C716" s="193"/>
      <c r="D716" s="376"/>
      <c r="E716" s="170"/>
    </row>
    <row r="717" spans="2:5" ht="12.75">
      <c r="B717" s="193"/>
      <c r="C717" s="193"/>
      <c r="D717" s="376"/>
      <c r="E717" s="170"/>
    </row>
    <row r="718" spans="2:5" ht="12.75">
      <c r="B718" s="193"/>
      <c r="C718" s="193"/>
      <c r="D718" s="376"/>
      <c r="E718" s="170"/>
    </row>
    <row r="719" spans="2:5" ht="12.75">
      <c r="B719" s="193"/>
      <c r="C719" s="193"/>
      <c r="D719" s="376"/>
      <c r="E719" s="170"/>
    </row>
    <row r="720" spans="2:5" ht="12.75">
      <c r="B720" s="193"/>
      <c r="C720" s="193"/>
      <c r="D720" s="376"/>
      <c r="E720" s="170"/>
    </row>
    <row r="721" spans="2:5" ht="12.75">
      <c r="B721" s="193"/>
      <c r="C721" s="193"/>
      <c r="D721" s="376"/>
      <c r="E721" s="170"/>
    </row>
    <row r="722" spans="2:5" ht="12.75">
      <c r="B722" s="193"/>
      <c r="C722" s="193"/>
      <c r="D722" s="376"/>
      <c r="E722" s="170"/>
    </row>
    <row r="723" spans="2:5" ht="12.75">
      <c r="B723" s="193"/>
      <c r="C723" s="193"/>
      <c r="D723" s="376"/>
      <c r="E723" s="170"/>
    </row>
    <row r="724" spans="2:5" ht="12.75">
      <c r="B724" s="193"/>
      <c r="C724" s="193"/>
      <c r="D724" s="376"/>
      <c r="E724" s="170"/>
    </row>
    <row r="725" spans="2:5" ht="12.75">
      <c r="B725" s="193"/>
      <c r="C725" s="193"/>
      <c r="D725" s="376"/>
      <c r="E725" s="170"/>
    </row>
    <row r="726" spans="2:5" ht="12.75">
      <c r="B726" s="193"/>
      <c r="C726" s="193"/>
      <c r="D726" s="376"/>
      <c r="E726" s="170"/>
    </row>
    <row r="727" spans="2:5" ht="12.75">
      <c r="B727" s="193"/>
      <c r="C727" s="193"/>
      <c r="D727" s="376"/>
      <c r="E727" s="170"/>
    </row>
    <row r="728" spans="2:5" ht="12.75">
      <c r="B728" s="193"/>
      <c r="C728" s="193"/>
      <c r="D728" s="376"/>
      <c r="E728" s="170"/>
    </row>
    <row r="729" spans="2:5" ht="12.75">
      <c r="B729" s="193"/>
      <c r="C729" s="193"/>
      <c r="D729" s="376"/>
      <c r="E729" s="170"/>
    </row>
    <row r="730" spans="2:5" ht="12.75">
      <c r="B730" s="193"/>
      <c r="C730" s="193"/>
      <c r="D730" s="376"/>
      <c r="E730" s="170"/>
    </row>
    <row r="731" spans="2:5" ht="12.75">
      <c r="B731" s="193"/>
      <c r="C731" s="193"/>
      <c r="D731" s="376"/>
      <c r="E731" s="170"/>
    </row>
    <row r="732" spans="2:5" ht="12.75">
      <c r="B732" s="193"/>
      <c r="C732" s="193"/>
      <c r="D732" s="376"/>
      <c r="E732" s="170"/>
    </row>
    <row r="733" spans="2:5" ht="12.75">
      <c r="B733" s="193"/>
      <c r="C733" s="193"/>
      <c r="D733" s="376"/>
      <c r="E733" s="170"/>
    </row>
    <row r="734" spans="2:5" ht="12.75">
      <c r="B734" s="193"/>
      <c r="C734" s="193"/>
      <c r="D734" s="376"/>
      <c r="E734" s="170"/>
    </row>
    <row r="735" spans="2:5" ht="12.75">
      <c r="B735" s="193"/>
      <c r="C735" s="193"/>
      <c r="D735" s="376"/>
      <c r="E735" s="170"/>
    </row>
    <row r="736" spans="2:5" ht="12.75">
      <c r="B736" s="193"/>
      <c r="C736" s="193"/>
      <c r="D736" s="376"/>
      <c r="E736" s="170"/>
    </row>
    <row r="737" spans="2:5" ht="12.75">
      <c r="B737" s="193"/>
      <c r="C737" s="193"/>
      <c r="D737" s="376"/>
      <c r="E737" s="170"/>
    </row>
    <row r="738" spans="2:5" ht="12.75">
      <c r="B738" s="193"/>
      <c r="C738" s="193"/>
      <c r="D738" s="376"/>
      <c r="E738" s="170"/>
    </row>
    <row r="739" spans="2:5" ht="12.75">
      <c r="B739" s="193"/>
      <c r="C739" s="193"/>
      <c r="D739" s="376"/>
      <c r="E739" s="170"/>
    </row>
    <row r="740" spans="2:5" ht="12.75">
      <c r="B740" s="193"/>
      <c r="C740" s="193"/>
      <c r="D740" s="376"/>
      <c r="E740" s="170"/>
    </row>
    <row r="741" spans="2:5" ht="12.75">
      <c r="B741" s="193"/>
      <c r="C741" s="193"/>
      <c r="D741" s="376"/>
      <c r="E741" s="170"/>
    </row>
    <row r="742" spans="2:5" ht="12.75">
      <c r="B742" s="193"/>
      <c r="C742" s="193"/>
      <c r="D742" s="376"/>
      <c r="E742" s="170"/>
    </row>
    <row r="743" spans="2:5" ht="12.75">
      <c r="B743" s="193"/>
      <c r="C743" s="193"/>
      <c r="D743" s="376"/>
      <c r="E743" s="170"/>
    </row>
    <row r="744" spans="2:5" ht="12.75">
      <c r="B744" s="193"/>
      <c r="C744" s="193"/>
      <c r="D744" s="376"/>
      <c r="E744" s="170"/>
    </row>
    <row r="745" spans="2:5" ht="12.75">
      <c r="B745" s="193"/>
      <c r="C745" s="193"/>
      <c r="D745" s="376"/>
      <c r="E745" s="170"/>
    </row>
    <row r="746" spans="2:5" ht="12.75">
      <c r="B746" s="193"/>
      <c r="C746" s="193"/>
      <c r="D746" s="376"/>
      <c r="E746" s="170"/>
    </row>
    <row r="747" spans="2:5" ht="12.75">
      <c r="B747" s="193"/>
      <c r="C747" s="193"/>
      <c r="D747" s="376"/>
      <c r="E747" s="170"/>
    </row>
    <row r="748" spans="2:5" ht="12.75">
      <c r="B748" s="193"/>
      <c r="C748" s="193"/>
      <c r="D748" s="376"/>
      <c r="E748" s="170"/>
    </row>
    <row r="749" spans="2:5" ht="12.75">
      <c r="B749" s="193"/>
      <c r="C749" s="193"/>
      <c r="D749" s="376"/>
      <c r="E749" s="170"/>
    </row>
    <row r="750" spans="2:5" ht="12.75">
      <c r="B750" s="193"/>
      <c r="C750" s="193"/>
      <c r="D750" s="376"/>
      <c r="E750" s="170"/>
    </row>
    <row r="751" spans="2:5" ht="12.75">
      <c r="B751" s="193"/>
      <c r="C751" s="193"/>
      <c r="D751" s="376"/>
      <c r="E751" s="170"/>
    </row>
    <row r="752" spans="2:5" ht="12.75">
      <c r="B752" s="193"/>
      <c r="C752" s="193"/>
      <c r="D752" s="376"/>
      <c r="E752" s="170"/>
    </row>
    <row r="753" spans="2:5" ht="12.75">
      <c r="B753" s="193"/>
      <c r="C753" s="193"/>
      <c r="D753" s="376"/>
      <c r="E753" s="170"/>
    </row>
    <row r="754" spans="2:5" ht="12.75">
      <c r="B754" s="193"/>
      <c r="C754" s="193"/>
      <c r="D754" s="376"/>
      <c r="E754" s="170"/>
    </row>
    <row r="755" spans="2:5" ht="12.75">
      <c r="B755" s="193"/>
      <c r="C755" s="193"/>
      <c r="D755" s="376"/>
      <c r="E755" s="170"/>
    </row>
    <row r="756" spans="2:5" ht="12.75">
      <c r="B756" s="193"/>
      <c r="C756" s="193"/>
      <c r="D756" s="376"/>
      <c r="E756" s="170"/>
    </row>
    <row r="757" spans="2:5" ht="12.75">
      <c r="B757" s="193"/>
      <c r="C757" s="193"/>
      <c r="D757" s="376"/>
      <c r="E757" s="170"/>
    </row>
    <row r="758" spans="2:5" ht="12.75">
      <c r="B758" s="193"/>
      <c r="C758" s="193"/>
      <c r="D758" s="376"/>
      <c r="E758" s="170"/>
    </row>
    <row r="759" spans="2:5" ht="12.75">
      <c r="B759" s="193"/>
      <c r="C759" s="193"/>
      <c r="D759" s="376"/>
      <c r="E759" s="170"/>
    </row>
    <row r="760" spans="2:5" ht="12.75">
      <c r="B760" s="193"/>
      <c r="C760" s="193"/>
      <c r="D760" s="376"/>
      <c r="E760" s="170"/>
    </row>
    <row r="761" spans="2:5" ht="12.75">
      <c r="B761" s="193"/>
      <c r="C761" s="193"/>
      <c r="D761" s="376"/>
      <c r="E761" s="170"/>
    </row>
    <row r="762" spans="2:5" ht="12.75">
      <c r="B762" s="193"/>
      <c r="C762" s="193"/>
      <c r="D762" s="376"/>
      <c r="E762" s="170"/>
    </row>
    <row r="763" spans="2:5" ht="12.75">
      <c r="B763" s="193"/>
      <c r="C763" s="193"/>
      <c r="D763" s="376"/>
      <c r="E763" s="170"/>
    </row>
    <row r="764" spans="2:5" ht="12.75">
      <c r="B764" s="193"/>
      <c r="C764" s="193"/>
      <c r="D764" s="376"/>
      <c r="E764" s="170"/>
    </row>
    <row r="765" spans="2:5" ht="12.75">
      <c r="B765" s="193"/>
      <c r="C765" s="193"/>
      <c r="D765" s="376"/>
      <c r="E765" s="170"/>
    </row>
    <row r="766" spans="2:5" ht="12.75">
      <c r="B766" s="193"/>
      <c r="C766" s="193"/>
      <c r="D766" s="376"/>
      <c r="E766" s="170"/>
    </row>
    <row r="767" spans="2:5" ht="12.75">
      <c r="B767" s="193"/>
      <c r="C767" s="193"/>
      <c r="D767" s="376"/>
      <c r="E767" s="170"/>
    </row>
    <row r="768" spans="2:5" ht="12.75">
      <c r="B768" s="193"/>
      <c r="C768" s="193"/>
      <c r="D768" s="376"/>
      <c r="E768" s="170"/>
    </row>
    <row r="769" spans="2:5" ht="12.75">
      <c r="B769" s="193"/>
      <c r="C769" s="193"/>
      <c r="D769" s="376"/>
      <c r="E769" s="170"/>
    </row>
    <row r="770" spans="2:5" ht="12.75">
      <c r="B770" s="193"/>
      <c r="C770" s="193"/>
      <c r="D770" s="376"/>
      <c r="E770" s="170"/>
    </row>
    <row r="771" spans="2:5" ht="12.75">
      <c r="B771" s="193"/>
      <c r="C771" s="193"/>
      <c r="D771" s="376"/>
      <c r="E771" s="170"/>
    </row>
    <row r="772" spans="2:5" ht="12.75">
      <c r="B772" s="193"/>
      <c r="C772" s="193"/>
      <c r="D772" s="376"/>
      <c r="E772" s="170"/>
    </row>
    <row r="773" spans="2:5" ht="12.75">
      <c r="B773" s="193"/>
      <c r="C773" s="193"/>
      <c r="D773" s="376"/>
      <c r="E773" s="170"/>
    </row>
    <row r="774" spans="2:5" ht="12.75">
      <c r="B774" s="193"/>
      <c r="C774" s="193"/>
      <c r="D774" s="376"/>
      <c r="E774" s="170"/>
    </row>
    <row r="775" spans="2:5" ht="12.75">
      <c r="B775" s="193"/>
      <c r="C775" s="193"/>
      <c r="D775" s="376"/>
      <c r="E775" s="170"/>
    </row>
    <row r="776" spans="2:5" ht="12.75">
      <c r="B776" s="193"/>
      <c r="C776" s="193"/>
      <c r="D776" s="376"/>
      <c r="E776" s="170"/>
    </row>
    <row r="777" spans="2:5" ht="12.75">
      <c r="B777" s="193"/>
      <c r="C777" s="193"/>
      <c r="D777" s="376"/>
      <c r="E777" s="170"/>
    </row>
    <row r="778" spans="2:5" ht="12.75">
      <c r="B778" s="193"/>
      <c r="C778" s="193"/>
      <c r="D778" s="376"/>
      <c r="E778" s="170"/>
    </row>
    <row r="779" spans="2:5" ht="12.75">
      <c r="B779" s="193"/>
      <c r="C779" s="193"/>
      <c r="D779" s="376"/>
      <c r="E779" s="170"/>
    </row>
    <row r="780" spans="2:5" ht="12.75">
      <c r="B780" s="193"/>
      <c r="C780" s="193"/>
      <c r="D780" s="376"/>
      <c r="E780" s="170"/>
    </row>
    <row r="781" spans="2:5" ht="12.75">
      <c r="B781" s="193"/>
      <c r="C781" s="193"/>
      <c r="D781" s="376"/>
      <c r="E781" s="170"/>
    </row>
    <row r="782" spans="2:5" ht="12.75">
      <c r="B782" s="193"/>
      <c r="C782" s="193"/>
      <c r="D782" s="376"/>
      <c r="E782" s="170"/>
    </row>
    <row r="783" spans="2:5" ht="12.75">
      <c r="B783" s="193"/>
      <c r="C783" s="193"/>
      <c r="D783" s="376"/>
      <c r="E783" s="170"/>
    </row>
    <row r="784" spans="2:5" ht="12.75">
      <c r="B784" s="193"/>
      <c r="C784" s="193"/>
      <c r="D784" s="376"/>
      <c r="E784" s="170"/>
    </row>
    <row r="785" spans="2:5" ht="12.75">
      <c r="B785" s="193"/>
      <c r="C785" s="193"/>
      <c r="D785" s="376"/>
      <c r="E785" s="170"/>
    </row>
    <row r="786" spans="2:5" ht="12.75">
      <c r="B786" s="193"/>
      <c r="C786" s="193"/>
      <c r="D786" s="376"/>
      <c r="E786" s="170"/>
    </row>
    <row r="787" spans="2:5" ht="12.75">
      <c r="B787" s="193"/>
      <c r="C787" s="193"/>
      <c r="D787" s="376"/>
      <c r="E787" s="170"/>
    </row>
    <row r="788" spans="2:5" ht="12.75">
      <c r="B788" s="193"/>
      <c r="C788" s="193"/>
      <c r="D788" s="376"/>
      <c r="E788" s="170"/>
    </row>
    <row r="789" spans="2:5" ht="12.75">
      <c r="B789" s="193"/>
      <c r="C789" s="193"/>
      <c r="D789" s="376"/>
      <c r="E789" s="170"/>
    </row>
    <row r="790" spans="2:5" ht="12.75">
      <c r="B790" s="193"/>
      <c r="C790" s="193"/>
      <c r="D790" s="376"/>
      <c r="E790" s="170"/>
    </row>
    <row r="791" spans="2:5" ht="12.75">
      <c r="B791" s="193"/>
      <c r="C791" s="193"/>
      <c r="D791" s="376"/>
      <c r="E791" s="170"/>
    </row>
    <row r="792" spans="2:5" ht="12.75">
      <c r="B792" s="193"/>
      <c r="C792" s="193"/>
      <c r="D792" s="376"/>
      <c r="E792" s="170"/>
    </row>
    <row r="793" spans="2:5" ht="12.75">
      <c r="B793" s="193"/>
      <c r="C793" s="193"/>
      <c r="D793" s="376"/>
      <c r="E793" s="170"/>
    </row>
    <row r="794" spans="2:5" ht="12.75">
      <c r="B794" s="193"/>
      <c r="C794" s="193"/>
      <c r="D794" s="376"/>
      <c r="E794" s="170"/>
    </row>
    <row r="795" spans="2:5" ht="12.75">
      <c r="B795" s="193"/>
      <c r="C795" s="193"/>
      <c r="D795" s="376"/>
      <c r="E795" s="170"/>
    </row>
    <row r="796" spans="2:5" ht="12.75">
      <c r="B796" s="193"/>
      <c r="C796" s="193"/>
      <c r="D796" s="376"/>
      <c r="E796" s="170"/>
    </row>
    <row r="797" spans="2:5" ht="12.75">
      <c r="B797" s="193"/>
      <c r="C797" s="193"/>
      <c r="D797" s="376"/>
      <c r="E797" s="170"/>
    </row>
    <row r="798" spans="2:5" ht="12.75">
      <c r="B798" s="193"/>
      <c r="C798" s="193"/>
      <c r="D798" s="376"/>
      <c r="E798" s="170"/>
    </row>
    <row r="799" spans="2:5" ht="12.75">
      <c r="B799" s="193"/>
      <c r="C799" s="193"/>
      <c r="D799" s="376"/>
      <c r="E799" s="170"/>
    </row>
    <row r="800" spans="2:5" ht="12.75">
      <c r="B800" s="193"/>
      <c r="C800" s="193"/>
      <c r="D800" s="376"/>
      <c r="E800" s="170"/>
    </row>
    <row r="801" spans="2:5" ht="12.75">
      <c r="B801" s="193"/>
      <c r="C801" s="193"/>
      <c r="D801" s="376"/>
      <c r="E801" s="170"/>
    </row>
    <row r="802" spans="2:5" ht="12.75">
      <c r="B802" s="193"/>
      <c r="C802" s="193"/>
      <c r="D802" s="376"/>
      <c r="E802" s="170"/>
    </row>
    <row r="803" spans="2:5" ht="12.75">
      <c r="B803" s="193"/>
      <c r="C803" s="193"/>
      <c r="D803" s="376"/>
      <c r="E803" s="170"/>
    </row>
    <row r="804" spans="2:5" ht="12.75">
      <c r="B804" s="193"/>
      <c r="C804" s="193"/>
      <c r="D804" s="376"/>
      <c r="E804" s="170"/>
    </row>
    <row r="805" spans="2:5" ht="12.75">
      <c r="B805" s="193"/>
      <c r="C805" s="193"/>
      <c r="D805" s="376"/>
      <c r="E805" s="170"/>
    </row>
    <row r="806" spans="2:5" ht="12.75">
      <c r="B806" s="193"/>
      <c r="C806" s="193"/>
      <c r="D806" s="376"/>
      <c r="E806" s="170"/>
    </row>
    <row r="807" spans="2:5" ht="12.75">
      <c r="B807" s="193"/>
      <c r="C807" s="193"/>
      <c r="D807" s="376"/>
      <c r="E807" s="170"/>
    </row>
    <row r="808" spans="2:5" ht="12.75">
      <c r="B808" s="193"/>
      <c r="C808" s="193"/>
      <c r="D808" s="376"/>
      <c r="E808" s="170"/>
    </row>
    <row r="809" spans="2:5" ht="12.75">
      <c r="B809" s="193"/>
      <c r="C809" s="193"/>
      <c r="D809" s="376"/>
      <c r="E809" s="170"/>
    </row>
    <row r="810" spans="2:5" ht="12.75">
      <c r="B810" s="193"/>
      <c r="C810" s="193"/>
      <c r="D810" s="376"/>
      <c r="E810" s="170"/>
    </row>
    <row r="811" spans="2:5" ht="12.75">
      <c r="B811" s="193"/>
      <c r="C811" s="193"/>
      <c r="D811" s="376"/>
      <c r="E811" s="170"/>
    </row>
    <row r="812" spans="2:5" ht="12.75">
      <c r="B812" s="193"/>
      <c r="C812" s="193"/>
      <c r="D812" s="376"/>
      <c r="E812" s="170"/>
    </row>
    <row r="813" spans="2:5" ht="12.75">
      <c r="B813" s="193"/>
      <c r="C813" s="193"/>
      <c r="D813" s="376"/>
      <c r="E813" s="170"/>
    </row>
    <row r="814" spans="2:5" ht="12.75">
      <c r="B814" s="193"/>
      <c r="C814" s="193"/>
      <c r="D814" s="376"/>
      <c r="E814" s="170"/>
    </row>
    <row r="815" spans="2:5" ht="12.75">
      <c r="B815" s="193"/>
      <c r="C815" s="193"/>
      <c r="D815" s="376"/>
      <c r="E815" s="170"/>
    </row>
  </sheetData>
  <mergeCells count="1">
    <mergeCell ref="B1:E1"/>
  </mergeCells>
  <printOptions/>
  <pageMargins left="0.78" right="0.25" top="0.82" bottom="0.6" header="0.52" footer="0.4921259845"/>
  <pageSetup horizontalDpi="600" verticalDpi="600" orientation="portrait" paperSize="9" r:id="rId1"/>
  <headerFooter alignWithMargins="0">
    <oddHeader>&amp;RPríloha 3a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48"/>
  <sheetViews>
    <sheetView workbookViewId="0" topLeftCell="A10">
      <selection activeCell="J22" sqref="J21:J22"/>
    </sheetView>
  </sheetViews>
  <sheetFormatPr defaultColWidth="9.33203125" defaultRowHeight="10.5"/>
  <cols>
    <col min="1" max="1" width="7" style="144" customWidth="1"/>
    <col min="2" max="2" width="8.16015625" style="190" customWidth="1"/>
    <col min="3" max="3" width="9.5" style="190" customWidth="1"/>
    <col min="4" max="4" width="7" style="375" customWidth="1"/>
    <col min="5" max="5" width="53.83203125" style="144" customWidth="1"/>
    <col min="6" max="6" width="13.33203125" style="194" hidden="1" customWidth="1"/>
    <col min="7" max="7" width="15.16015625" style="191" hidden="1" customWidth="1"/>
    <col min="8" max="8" width="17" style="170" customWidth="1"/>
    <col min="9" max="16384" width="10.66015625" style="144" customWidth="1"/>
  </cols>
  <sheetData>
    <row r="1" spans="2:7" ht="18" customHeight="1">
      <c r="B1" s="453"/>
      <c r="C1" s="453"/>
      <c r="D1" s="453"/>
      <c r="E1" s="453"/>
      <c r="F1" s="453"/>
      <c r="G1" s="453"/>
    </row>
    <row r="2" spans="1:8" s="135" customFormat="1" ht="13.5" customHeight="1" thickBot="1">
      <c r="A2" s="227" t="s">
        <v>280</v>
      </c>
      <c r="B2" s="227"/>
      <c r="C2" s="227"/>
      <c r="D2" s="353"/>
      <c r="E2" s="227"/>
      <c r="F2" s="227"/>
      <c r="G2" s="227"/>
      <c r="H2" s="314"/>
    </row>
    <row r="3" spans="1:8" ht="48" customHeight="1" thickBot="1">
      <c r="A3" s="221" t="s">
        <v>189</v>
      </c>
      <c r="B3" s="204" t="s">
        <v>135</v>
      </c>
      <c r="C3" s="195" t="s">
        <v>136</v>
      </c>
      <c r="D3" s="354" t="s">
        <v>1</v>
      </c>
      <c r="E3" s="197" t="s">
        <v>137</v>
      </c>
      <c r="F3" s="217" t="s">
        <v>188</v>
      </c>
      <c r="G3" s="272" t="s">
        <v>252</v>
      </c>
      <c r="H3" s="447" t="s">
        <v>260</v>
      </c>
    </row>
    <row r="4" spans="1:8" ht="13.5" customHeight="1">
      <c r="A4" s="146"/>
      <c r="B4" s="205" t="s">
        <v>90</v>
      </c>
      <c r="C4" s="151">
        <v>700</v>
      </c>
      <c r="D4" s="351">
        <v>11</v>
      </c>
      <c r="E4" s="152" t="s">
        <v>165</v>
      </c>
      <c r="F4" s="154">
        <v>6400</v>
      </c>
      <c r="G4" s="155">
        <v>212441</v>
      </c>
      <c r="H4" s="153"/>
    </row>
    <row r="5" spans="1:8" ht="13.5" customHeight="1" thickBot="1">
      <c r="A5" s="146"/>
      <c r="B5" s="278" t="s">
        <v>90</v>
      </c>
      <c r="C5" s="279">
        <v>700</v>
      </c>
      <c r="D5" s="382">
        <v>45</v>
      </c>
      <c r="E5" s="280" t="s">
        <v>166</v>
      </c>
      <c r="F5" s="281">
        <v>1600</v>
      </c>
      <c r="G5" s="265">
        <v>53110</v>
      </c>
      <c r="H5" s="271"/>
    </row>
    <row r="6" spans="1:8" ht="13.5" customHeight="1" thickBot="1">
      <c r="A6" s="146"/>
      <c r="B6" s="211" t="s">
        <v>90</v>
      </c>
      <c r="C6" s="138">
        <v>700</v>
      </c>
      <c r="D6" s="355">
        <v>11</v>
      </c>
      <c r="E6" s="138" t="s">
        <v>164</v>
      </c>
      <c r="F6" s="282">
        <v>0</v>
      </c>
      <c r="G6" s="249">
        <v>0</v>
      </c>
      <c r="H6" s="250">
        <v>912300</v>
      </c>
    </row>
    <row r="7" spans="1:8" ht="13.5" customHeight="1" thickBot="1">
      <c r="A7" s="146"/>
      <c r="B7" s="136" t="s">
        <v>90</v>
      </c>
      <c r="C7" s="137">
        <v>700</v>
      </c>
      <c r="D7" s="356" t="s">
        <v>261</v>
      </c>
      <c r="E7" s="137" t="s">
        <v>164</v>
      </c>
      <c r="F7" s="159">
        <v>0</v>
      </c>
      <c r="G7" s="185">
        <v>0</v>
      </c>
      <c r="H7" s="309">
        <v>196100</v>
      </c>
    </row>
    <row r="8" spans="1:8" ht="13.5" customHeight="1" thickBot="1">
      <c r="A8" s="146"/>
      <c r="B8" s="284" t="s">
        <v>90</v>
      </c>
      <c r="C8" s="285">
        <v>700</v>
      </c>
      <c r="D8" s="361">
        <v>45</v>
      </c>
      <c r="E8" s="285" t="s">
        <v>164</v>
      </c>
      <c r="F8" s="263">
        <v>0</v>
      </c>
      <c r="G8" s="265">
        <v>0</v>
      </c>
      <c r="H8" s="271">
        <v>478000</v>
      </c>
    </row>
    <row r="9" spans="1:8" ht="13.5" customHeight="1" thickBot="1">
      <c r="A9" s="146"/>
      <c r="B9" s="248" t="s">
        <v>80</v>
      </c>
      <c r="C9" s="179">
        <v>700</v>
      </c>
      <c r="D9" s="360">
        <v>11</v>
      </c>
      <c r="E9" s="179" t="s">
        <v>198</v>
      </c>
      <c r="F9" s="282"/>
      <c r="G9" s="249">
        <v>0</v>
      </c>
      <c r="H9" s="310">
        <v>28550</v>
      </c>
    </row>
    <row r="10" spans="1:8" ht="13.5" customHeight="1" thickBot="1">
      <c r="A10" s="146"/>
      <c r="B10" s="245" t="s">
        <v>80</v>
      </c>
      <c r="C10" s="246">
        <v>700</v>
      </c>
      <c r="D10" s="378">
        <v>115</v>
      </c>
      <c r="E10" s="246" t="s">
        <v>198</v>
      </c>
      <c r="F10" s="159"/>
      <c r="G10" s="157">
        <v>0</v>
      </c>
      <c r="H10" s="311">
        <v>242676</v>
      </c>
    </row>
    <row r="11" spans="1:8" ht="13.5" customHeight="1" thickBot="1">
      <c r="A11" s="146"/>
      <c r="B11" s="248" t="s">
        <v>80</v>
      </c>
      <c r="C11" s="259">
        <v>700</v>
      </c>
      <c r="D11" s="379">
        <v>115</v>
      </c>
      <c r="E11" s="260" t="s">
        <v>202</v>
      </c>
      <c r="F11" s="159"/>
      <c r="G11" s="155">
        <v>0</v>
      </c>
      <c r="H11" s="310">
        <v>95200</v>
      </c>
    </row>
    <row r="12" spans="1:8" ht="13.5" customHeight="1" thickBot="1">
      <c r="A12" s="146"/>
      <c r="B12" s="254" t="s">
        <v>80</v>
      </c>
      <c r="C12" s="255">
        <v>700</v>
      </c>
      <c r="D12" s="380">
        <v>11</v>
      </c>
      <c r="E12" s="256" t="s">
        <v>202</v>
      </c>
      <c r="F12" s="159"/>
      <c r="G12" s="185">
        <v>0</v>
      </c>
      <c r="H12" s="309">
        <v>11200</v>
      </c>
    </row>
    <row r="13" spans="1:8" ht="13.5" customHeight="1" thickBot="1">
      <c r="A13" s="146"/>
      <c r="B13" s="229" t="s">
        <v>80</v>
      </c>
      <c r="C13" s="261">
        <v>700</v>
      </c>
      <c r="D13" s="381" t="s">
        <v>261</v>
      </c>
      <c r="E13" s="262" t="s">
        <v>202</v>
      </c>
      <c r="F13" s="159"/>
      <c r="G13" s="160">
        <v>0</v>
      </c>
      <c r="H13" s="158">
        <v>5600</v>
      </c>
    </row>
    <row r="14" spans="1:8" ht="13.5" customHeight="1">
      <c r="A14" s="146"/>
      <c r="B14" s="248" t="s">
        <v>80</v>
      </c>
      <c r="C14" s="259">
        <v>700</v>
      </c>
      <c r="D14" s="379" t="s">
        <v>261</v>
      </c>
      <c r="E14" s="260" t="s">
        <v>204</v>
      </c>
      <c r="F14" s="249"/>
      <c r="G14" s="249">
        <v>0</v>
      </c>
      <c r="H14" s="250">
        <v>12600</v>
      </c>
    </row>
    <row r="15" spans="1:8" ht="13.5" customHeight="1">
      <c r="A15" s="146"/>
      <c r="B15" s="254" t="s">
        <v>80</v>
      </c>
      <c r="C15" s="255">
        <v>700</v>
      </c>
      <c r="D15" s="380">
        <v>11</v>
      </c>
      <c r="E15" s="256" t="s">
        <v>204</v>
      </c>
      <c r="F15" s="185"/>
      <c r="G15" s="185">
        <v>0</v>
      </c>
      <c r="H15" s="309">
        <v>25200</v>
      </c>
    </row>
    <row r="16" spans="1:8" ht="13.5" customHeight="1" thickBot="1">
      <c r="A16" s="146"/>
      <c r="B16" s="229" t="s">
        <v>80</v>
      </c>
      <c r="C16" s="261">
        <v>700</v>
      </c>
      <c r="D16" s="381">
        <v>115</v>
      </c>
      <c r="E16" s="262" t="s">
        <v>204</v>
      </c>
      <c r="F16" s="157"/>
      <c r="G16" s="157">
        <v>0</v>
      </c>
      <c r="H16" s="312">
        <v>214200</v>
      </c>
    </row>
    <row r="17" spans="1:8" ht="13.5" customHeight="1" thickBot="1">
      <c r="A17" s="149"/>
      <c r="B17" s="266" t="s">
        <v>80</v>
      </c>
      <c r="C17" s="267">
        <v>716</v>
      </c>
      <c r="D17" s="383">
        <v>40</v>
      </c>
      <c r="E17" s="268" t="s">
        <v>205</v>
      </c>
      <c r="F17" s="269"/>
      <c r="G17" s="269">
        <v>0</v>
      </c>
      <c r="H17" s="158">
        <v>16600</v>
      </c>
    </row>
    <row r="18" spans="1:8" ht="13.5" customHeight="1" thickBot="1">
      <c r="A18" s="223"/>
      <c r="B18" s="206"/>
      <c r="C18" s="161">
        <v>700</v>
      </c>
      <c r="D18" s="363">
        <v>11</v>
      </c>
      <c r="E18" s="162" t="s">
        <v>67</v>
      </c>
      <c r="F18" s="159">
        <v>500</v>
      </c>
      <c r="G18" s="160">
        <v>16597</v>
      </c>
      <c r="H18" s="158">
        <v>16597</v>
      </c>
    </row>
    <row r="19" spans="1:8" ht="13.5" customHeight="1" thickBot="1">
      <c r="A19" s="178"/>
      <c r="B19" s="163"/>
      <c r="C19" s="163"/>
      <c r="D19" s="364"/>
      <c r="E19" s="164"/>
      <c r="F19" s="165"/>
      <c r="G19" s="165"/>
      <c r="H19" s="165"/>
    </row>
    <row r="20" spans="1:8" ht="13.5" customHeight="1">
      <c r="A20" s="178"/>
      <c r="B20" s="163"/>
      <c r="C20" s="163"/>
      <c r="D20" s="365">
        <v>11</v>
      </c>
      <c r="E20" s="167" t="s">
        <v>231</v>
      </c>
      <c r="F20" s="168" t="e">
        <f>F18+#REF!</f>
        <v>#REF!</v>
      </c>
      <c r="G20" s="168">
        <f>G4+G18</f>
        <v>229038</v>
      </c>
      <c r="H20" s="180">
        <f>H18+H15+H12+H9+H6+H4</f>
        <v>993847</v>
      </c>
    </row>
    <row r="21" spans="1:8" ht="13.5" customHeight="1">
      <c r="A21" s="178"/>
      <c r="B21" s="163"/>
      <c r="C21" s="163"/>
      <c r="D21" s="366">
        <v>115</v>
      </c>
      <c r="E21" s="243" t="s">
        <v>206</v>
      </c>
      <c r="F21" s="270"/>
      <c r="G21" s="270">
        <v>0</v>
      </c>
      <c r="H21" s="220">
        <f>H11+H16+H10</f>
        <v>552076</v>
      </c>
    </row>
    <row r="22" spans="1:8" ht="13.5" customHeight="1">
      <c r="A22" s="178"/>
      <c r="B22" s="163"/>
      <c r="C22" s="163"/>
      <c r="D22" s="367">
        <v>45</v>
      </c>
      <c r="E22" s="150" t="s">
        <v>207</v>
      </c>
      <c r="F22" s="171" t="e">
        <f>#REF!+#REF!</f>
        <v>#REF!</v>
      </c>
      <c r="G22" s="270">
        <f>G5</f>
        <v>53110</v>
      </c>
      <c r="H22" s="220">
        <f>H8</f>
        <v>478000</v>
      </c>
    </row>
    <row r="23" spans="2:8" ht="13.5" customHeight="1" thickBot="1">
      <c r="B23" s="163"/>
      <c r="C23" s="163"/>
      <c r="D23" s="368" t="s">
        <v>261</v>
      </c>
      <c r="E23" s="174" t="s">
        <v>262</v>
      </c>
      <c r="F23" s="175">
        <v>0</v>
      </c>
      <c r="G23" s="175">
        <v>0</v>
      </c>
      <c r="H23" s="198">
        <f>H17+H14+H13+H7</f>
        <v>230900</v>
      </c>
    </row>
    <row r="24" spans="1:8" ht="9.75" customHeight="1">
      <c r="A24" s="177"/>
      <c r="B24" s="163"/>
      <c r="C24" s="163"/>
      <c r="D24" s="369"/>
      <c r="E24" s="178"/>
      <c r="F24" s="165"/>
      <c r="G24" s="165"/>
      <c r="H24" s="165"/>
    </row>
    <row r="25" spans="1:8" ht="12.75">
      <c r="A25" s="224"/>
      <c r="B25" s="208" t="s">
        <v>80</v>
      </c>
      <c r="C25" s="255">
        <v>716</v>
      </c>
      <c r="D25" s="380">
        <v>40</v>
      </c>
      <c r="E25" s="256" t="s">
        <v>210</v>
      </c>
      <c r="F25" s="171"/>
      <c r="G25" s="293">
        <v>0</v>
      </c>
      <c r="H25" s="183">
        <v>16600</v>
      </c>
    </row>
    <row r="26" spans="1:8" ht="12.75">
      <c r="A26" s="224"/>
      <c r="B26" s="208" t="s">
        <v>80</v>
      </c>
      <c r="C26" s="255">
        <v>716</v>
      </c>
      <c r="D26" s="380">
        <v>40</v>
      </c>
      <c r="E26" s="256" t="s">
        <v>211</v>
      </c>
      <c r="F26" s="171"/>
      <c r="G26" s="293">
        <v>0</v>
      </c>
      <c r="H26" s="183">
        <v>10000</v>
      </c>
    </row>
    <row r="27" spans="1:8" ht="12.75">
      <c r="A27" s="224"/>
      <c r="B27" s="208" t="s">
        <v>80</v>
      </c>
      <c r="C27" s="275">
        <v>700</v>
      </c>
      <c r="D27" s="384">
        <v>40</v>
      </c>
      <c r="E27" s="276" t="s">
        <v>216</v>
      </c>
      <c r="F27" s="202"/>
      <c r="G27" s="293">
        <v>0</v>
      </c>
      <c r="H27" s="183">
        <v>82149</v>
      </c>
    </row>
    <row r="28" spans="1:8" ht="12.75">
      <c r="A28" s="224"/>
      <c r="B28" s="208" t="s">
        <v>80</v>
      </c>
      <c r="C28" s="255">
        <v>700</v>
      </c>
      <c r="D28" s="380">
        <v>40</v>
      </c>
      <c r="E28" s="256" t="s">
        <v>218</v>
      </c>
      <c r="F28" s="202"/>
      <c r="G28" s="293">
        <v>0</v>
      </c>
      <c r="H28" s="183">
        <v>165970</v>
      </c>
    </row>
    <row r="29" spans="1:8" ht="12.75">
      <c r="A29" s="224"/>
      <c r="B29" s="207" t="s">
        <v>80</v>
      </c>
      <c r="C29" s="187">
        <v>716</v>
      </c>
      <c r="D29" s="372">
        <v>40</v>
      </c>
      <c r="E29" s="150" t="s">
        <v>142</v>
      </c>
      <c r="F29" s="185">
        <v>5000</v>
      </c>
      <c r="G29" s="171">
        <v>165970</v>
      </c>
      <c r="H29" s="183">
        <v>50000</v>
      </c>
    </row>
    <row r="30" spans="1:8" ht="14.25" customHeight="1">
      <c r="A30" s="149"/>
      <c r="B30" s="208" t="s">
        <v>80</v>
      </c>
      <c r="C30" s="277">
        <v>700</v>
      </c>
      <c r="D30" s="380">
        <v>40</v>
      </c>
      <c r="E30" s="256" t="s">
        <v>221</v>
      </c>
      <c r="F30" s="171"/>
      <c r="G30" s="293">
        <v>0</v>
      </c>
      <c r="H30" s="183">
        <v>99582</v>
      </c>
    </row>
    <row r="31" spans="1:8" ht="12.75">
      <c r="A31" s="224"/>
      <c r="B31" s="208" t="s">
        <v>140</v>
      </c>
      <c r="C31" s="181">
        <v>700</v>
      </c>
      <c r="D31" s="352">
        <v>40</v>
      </c>
      <c r="E31" s="182" t="s">
        <v>167</v>
      </c>
      <c r="F31" s="185">
        <v>8025</v>
      </c>
      <c r="G31" s="171">
        <v>266381</v>
      </c>
      <c r="H31" s="183">
        <v>266381</v>
      </c>
    </row>
    <row r="32" spans="1:8" ht="12.75">
      <c r="A32" s="224"/>
      <c r="B32" s="207" t="s">
        <v>80</v>
      </c>
      <c r="C32" s="187">
        <v>716</v>
      </c>
      <c r="D32" s="372">
        <v>40</v>
      </c>
      <c r="E32" s="150" t="s">
        <v>141</v>
      </c>
      <c r="F32" s="185">
        <v>1000</v>
      </c>
      <c r="G32" s="171">
        <v>33194</v>
      </c>
      <c r="H32" s="183">
        <v>33194</v>
      </c>
    </row>
    <row r="33" spans="1:8" ht="12.75">
      <c r="A33" s="224"/>
      <c r="B33" s="207" t="s">
        <v>80</v>
      </c>
      <c r="C33" s="255">
        <v>700</v>
      </c>
      <c r="D33" s="380">
        <v>40</v>
      </c>
      <c r="E33" s="274" t="s">
        <v>232</v>
      </c>
      <c r="F33" s="202"/>
      <c r="G33" s="293">
        <v>0</v>
      </c>
      <c r="H33" s="183">
        <v>661066</v>
      </c>
    </row>
    <row r="34" spans="1:8" ht="12.75">
      <c r="A34" s="224"/>
      <c r="B34" s="207" t="s">
        <v>80</v>
      </c>
      <c r="C34" s="255">
        <v>700</v>
      </c>
      <c r="D34" s="380">
        <v>40</v>
      </c>
      <c r="E34" s="256" t="s">
        <v>233</v>
      </c>
      <c r="F34" s="202"/>
      <c r="G34" s="293">
        <v>0</v>
      </c>
      <c r="H34" s="183">
        <v>82985</v>
      </c>
    </row>
    <row r="35" spans="1:8" ht="12.75">
      <c r="A35" s="224"/>
      <c r="B35" s="207" t="s">
        <v>80</v>
      </c>
      <c r="C35" s="255">
        <v>700</v>
      </c>
      <c r="D35" s="380">
        <v>40</v>
      </c>
      <c r="E35" s="256" t="s">
        <v>234</v>
      </c>
      <c r="F35" s="202"/>
      <c r="G35" s="293">
        <v>0</v>
      </c>
      <c r="H35" s="183">
        <v>132776</v>
      </c>
    </row>
    <row r="36" spans="1:8" ht="12.75">
      <c r="A36" s="224"/>
      <c r="B36" s="207" t="s">
        <v>75</v>
      </c>
      <c r="C36" s="187">
        <v>700</v>
      </c>
      <c r="D36" s="372">
        <v>40</v>
      </c>
      <c r="E36" s="150" t="s">
        <v>145</v>
      </c>
      <c r="F36" s="199">
        <v>400</v>
      </c>
      <c r="G36" s="171">
        <v>13278</v>
      </c>
      <c r="H36" s="183">
        <v>13278</v>
      </c>
    </row>
    <row r="37" spans="1:8" ht="12.75">
      <c r="A37" s="224"/>
      <c r="B37" s="207" t="s">
        <v>80</v>
      </c>
      <c r="C37" s="255">
        <v>716</v>
      </c>
      <c r="D37" s="380">
        <v>40</v>
      </c>
      <c r="E37" s="256" t="s">
        <v>235</v>
      </c>
      <c r="F37" s="202"/>
      <c r="G37" s="293">
        <v>0</v>
      </c>
      <c r="H37" s="183">
        <v>121822</v>
      </c>
    </row>
    <row r="38" spans="1:8" ht="12.75">
      <c r="A38" s="224"/>
      <c r="B38" s="208" t="s">
        <v>82</v>
      </c>
      <c r="C38" s="181">
        <v>700</v>
      </c>
      <c r="D38" s="352">
        <v>40</v>
      </c>
      <c r="E38" s="182" t="s">
        <v>186</v>
      </c>
      <c r="F38" s="199">
        <v>2500</v>
      </c>
      <c r="G38" s="171">
        <v>82985</v>
      </c>
      <c r="H38" s="183">
        <v>66388</v>
      </c>
    </row>
    <row r="39" spans="1:8" ht="12.75">
      <c r="A39" s="224"/>
      <c r="B39" s="207" t="s">
        <v>80</v>
      </c>
      <c r="C39" s="255">
        <v>716</v>
      </c>
      <c r="D39" s="380">
        <v>40</v>
      </c>
      <c r="E39" s="256" t="s">
        <v>161</v>
      </c>
      <c r="F39" s="202"/>
      <c r="G39" s="293">
        <v>0</v>
      </c>
      <c r="H39" s="183">
        <v>13278</v>
      </c>
    </row>
    <row r="40" spans="1:8" ht="12.75">
      <c r="A40" s="224"/>
      <c r="B40" s="207" t="s">
        <v>80</v>
      </c>
      <c r="C40" s="255">
        <v>716</v>
      </c>
      <c r="D40" s="380">
        <v>40</v>
      </c>
      <c r="E40" s="256" t="s">
        <v>236</v>
      </c>
      <c r="F40" s="202"/>
      <c r="G40" s="293">
        <v>0</v>
      </c>
      <c r="H40" s="183">
        <v>11618</v>
      </c>
    </row>
    <row r="41" spans="1:8" ht="12.75">
      <c r="A41" s="224"/>
      <c r="B41" s="207" t="s">
        <v>80</v>
      </c>
      <c r="C41" s="255">
        <v>700</v>
      </c>
      <c r="D41" s="380">
        <v>40</v>
      </c>
      <c r="E41" s="256" t="s">
        <v>169</v>
      </c>
      <c r="F41" s="202"/>
      <c r="G41" s="293">
        <v>0</v>
      </c>
      <c r="H41" s="183">
        <v>21576</v>
      </c>
    </row>
    <row r="42" spans="1:8" ht="12.75">
      <c r="A42" s="224"/>
      <c r="B42" s="207" t="s">
        <v>80</v>
      </c>
      <c r="C42" s="255">
        <v>700</v>
      </c>
      <c r="D42" s="380">
        <v>40</v>
      </c>
      <c r="E42" s="256" t="s">
        <v>170</v>
      </c>
      <c r="F42" s="202"/>
      <c r="G42" s="293">
        <v>0</v>
      </c>
      <c r="H42" s="183">
        <v>1992</v>
      </c>
    </row>
    <row r="43" spans="1:8" ht="12.75">
      <c r="A43" s="224"/>
      <c r="B43" s="207" t="s">
        <v>80</v>
      </c>
      <c r="C43" s="255">
        <v>716</v>
      </c>
      <c r="D43" s="380">
        <v>40</v>
      </c>
      <c r="E43" s="256" t="s">
        <v>172</v>
      </c>
      <c r="F43" s="286">
        <v>0</v>
      </c>
      <c r="G43" s="294">
        <v>4979</v>
      </c>
      <c r="H43" s="313">
        <v>4979</v>
      </c>
    </row>
    <row r="44" spans="1:8" ht="12.75">
      <c r="A44" s="224"/>
      <c r="B44" s="207" t="s">
        <v>80</v>
      </c>
      <c r="C44" s="255">
        <v>716</v>
      </c>
      <c r="D44" s="380">
        <v>40</v>
      </c>
      <c r="E44" s="256" t="s">
        <v>237</v>
      </c>
      <c r="F44" s="286">
        <v>0</v>
      </c>
      <c r="G44" s="294">
        <v>0</v>
      </c>
      <c r="H44" s="313">
        <v>1992</v>
      </c>
    </row>
    <row r="45" spans="1:8" ht="12.75">
      <c r="A45" s="224"/>
      <c r="B45" s="207" t="s">
        <v>80</v>
      </c>
      <c r="C45" s="255">
        <v>700</v>
      </c>
      <c r="D45" s="380">
        <v>40</v>
      </c>
      <c r="E45" s="256" t="s">
        <v>238</v>
      </c>
      <c r="F45" s="286">
        <v>0</v>
      </c>
      <c r="G45" s="287">
        <v>0</v>
      </c>
      <c r="H45" s="313">
        <v>21576</v>
      </c>
    </row>
    <row r="46" spans="1:8" ht="12.75">
      <c r="A46" s="224"/>
      <c r="B46" s="207" t="s">
        <v>80</v>
      </c>
      <c r="C46" s="255">
        <v>700</v>
      </c>
      <c r="D46" s="380">
        <v>40</v>
      </c>
      <c r="E46" s="256" t="s">
        <v>173</v>
      </c>
      <c r="F46" s="286">
        <v>0</v>
      </c>
      <c r="G46" s="294">
        <v>0</v>
      </c>
      <c r="H46" s="313">
        <v>14937</v>
      </c>
    </row>
    <row r="47" spans="1:8" ht="12.75">
      <c r="A47" s="224"/>
      <c r="B47" s="207" t="s">
        <v>80</v>
      </c>
      <c r="C47" s="255">
        <v>716</v>
      </c>
      <c r="D47" s="380">
        <v>40</v>
      </c>
      <c r="E47" s="256" t="s">
        <v>174</v>
      </c>
      <c r="F47" s="286">
        <v>0</v>
      </c>
      <c r="G47" s="294">
        <v>0</v>
      </c>
      <c r="H47" s="313">
        <v>1660</v>
      </c>
    </row>
    <row r="48" spans="1:8" ht="12.75">
      <c r="A48" s="224"/>
      <c r="B48" s="207" t="s">
        <v>80</v>
      </c>
      <c r="C48" s="255">
        <v>700</v>
      </c>
      <c r="D48" s="380">
        <v>40</v>
      </c>
      <c r="E48" s="256" t="s">
        <v>175</v>
      </c>
      <c r="F48" s="286">
        <v>0</v>
      </c>
      <c r="G48" s="287">
        <v>0</v>
      </c>
      <c r="H48" s="313">
        <v>16597</v>
      </c>
    </row>
    <row r="49" spans="1:8" ht="12.75">
      <c r="A49" s="224"/>
      <c r="B49" s="207" t="s">
        <v>80</v>
      </c>
      <c r="C49" s="257">
        <v>700</v>
      </c>
      <c r="D49" s="385">
        <v>40</v>
      </c>
      <c r="E49" s="256" t="s">
        <v>160</v>
      </c>
      <c r="F49" s="286">
        <v>0</v>
      </c>
      <c r="G49" s="294">
        <v>0</v>
      </c>
      <c r="H49" s="313">
        <v>13278</v>
      </c>
    </row>
    <row r="50" spans="1:8" ht="12.75">
      <c r="A50" s="224"/>
      <c r="B50" s="207" t="s">
        <v>80</v>
      </c>
      <c r="C50" s="255">
        <v>700</v>
      </c>
      <c r="D50" s="380">
        <v>40</v>
      </c>
      <c r="E50" s="256" t="s">
        <v>176</v>
      </c>
      <c r="F50" s="286">
        <v>0</v>
      </c>
      <c r="G50" s="294">
        <v>0</v>
      </c>
      <c r="H50" s="313">
        <v>331939</v>
      </c>
    </row>
    <row r="51" spans="1:8" ht="12.75">
      <c r="A51" s="224"/>
      <c r="B51" s="207" t="s">
        <v>80</v>
      </c>
      <c r="C51" s="288">
        <v>716</v>
      </c>
      <c r="D51" s="386">
        <v>40</v>
      </c>
      <c r="E51" s="289" t="s">
        <v>239</v>
      </c>
      <c r="F51" s="202"/>
      <c r="G51" s="293">
        <v>0</v>
      </c>
      <c r="H51" s="183">
        <v>3400</v>
      </c>
    </row>
    <row r="52" spans="1:8" ht="12.75">
      <c r="A52" s="224"/>
      <c r="B52" s="207" t="s">
        <v>80</v>
      </c>
      <c r="C52" s="290">
        <v>716</v>
      </c>
      <c r="D52" s="387">
        <v>40</v>
      </c>
      <c r="E52" s="291" t="s">
        <v>240</v>
      </c>
      <c r="F52" s="202"/>
      <c r="G52" s="293">
        <v>0</v>
      </c>
      <c r="H52" s="183">
        <v>5000</v>
      </c>
    </row>
    <row r="53" spans="1:8" ht="12.75">
      <c r="A53" s="224"/>
      <c r="B53" s="207" t="s">
        <v>80</v>
      </c>
      <c r="C53" s="290">
        <v>700</v>
      </c>
      <c r="D53" s="387">
        <v>40</v>
      </c>
      <c r="E53" s="291" t="s">
        <v>241</v>
      </c>
      <c r="F53" s="202"/>
      <c r="G53" s="293">
        <v>0</v>
      </c>
      <c r="H53" s="183">
        <v>80000</v>
      </c>
    </row>
    <row r="54" spans="1:8" ht="12.75">
      <c r="A54" s="224"/>
      <c r="B54" s="207" t="s">
        <v>80</v>
      </c>
      <c r="C54" s="297">
        <v>716</v>
      </c>
      <c r="D54" s="388">
        <v>40</v>
      </c>
      <c r="E54" s="291" t="s">
        <v>242</v>
      </c>
      <c r="F54" s="202"/>
      <c r="G54" s="293">
        <v>0</v>
      </c>
      <c r="H54" s="183">
        <v>1000</v>
      </c>
    </row>
    <row r="55" ht="3" customHeight="1">
      <c r="A55" s="178"/>
    </row>
    <row r="56" spans="1:8" s="178" customFormat="1" ht="17.25" customHeight="1" thickBot="1">
      <c r="A56" s="177"/>
      <c r="B56" s="323"/>
      <c r="C56" s="324"/>
      <c r="D56" s="389"/>
      <c r="E56" s="325"/>
      <c r="F56" s="165"/>
      <c r="G56" s="165"/>
      <c r="H56" s="165"/>
    </row>
    <row r="57" spans="1:8" ht="48" customHeight="1" thickBot="1">
      <c r="A57" s="221" t="s">
        <v>189</v>
      </c>
      <c r="B57" s="204" t="s">
        <v>135</v>
      </c>
      <c r="C57" s="195" t="s">
        <v>136</v>
      </c>
      <c r="D57" s="354" t="s">
        <v>1</v>
      </c>
      <c r="E57" s="197" t="s">
        <v>137</v>
      </c>
      <c r="F57" s="217" t="s">
        <v>188</v>
      </c>
      <c r="G57" s="272" t="s">
        <v>252</v>
      </c>
      <c r="H57" s="447" t="s">
        <v>260</v>
      </c>
    </row>
    <row r="58" spans="1:8" ht="12.75">
      <c r="A58" s="224"/>
      <c r="B58" s="207" t="s">
        <v>80</v>
      </c>
      <c r="C58" s="297">
        <v>700</v>
      </c>
      <c r="D58" s="388">
        <v>40</v>
      </c>
      <c r="E58" s="291" t="s">
        <v>243</v>
      </c>
      <c r="F58" s="202"/>
      <c r="G58" s="293">
        <v>0</v>
      </c>
      <c r="H58" s="183">
        <v>15000</v>
      </c>
    </row>
    <row r="59" spans="1:8" ht="12.75">
      <c r="A59" s="224"/>
      <c r="B59" s="208" t="s">
        <v>80</v>
      </c>
      <c r="C59" s="290">
        <v>700</v>
      </c>
      <c r="D59" s="387">
        <v>40</v>
      </c>
      <c r="E59" s="291" t="s">
        <v>244</v>
      </c>
      <c r="F59" s="202"/>
      <c r="G59" s="293">
        <v>0</v>
      </c>
      <c r="H59" s="183">
        <v>10000</v>
      </c>
    </row>
    <row r="60" spans="1:8" ht="12.75">
      <c r="A60" s="224"/>
      <c r="B60" s="208" t="s">
        <v>80</v>
      </c>
      <c r="C60" s="257">
        <v>700</v>
      </c>
      <c r="D60" s="385">
        <v>40</v>
      </c>
      <c r="E60" s="256" t="s">
        <v>143</v>
      </c>
      <c r="F60" s="202"/>
      <c r="G60" s="293">
        <v>0</v>
      </c>
      <c r="H60" s="183">
        <v>66388</v>
      </c>
    </row>
    <row r="61" spans="1:8" ht="12.75">
      <c r="A61" s="224"/>
      <c r="B61" s="208" t="s">
        <v>152</v>
      </c>
      <c r="C61" s="200">
        <v>716</v>
      </c>
      <c r="D61" s="352">
        <v>40</v>
      </c>
      <c r="E61" s="182" t="s">
        <v>178</v>
      </c>
      <c r="F61" s="201">
        <v>1000</v>
      </c>
      <c r="G61" s="171">
        <v>33194</v>
      </c>
      <c r="H61" s="183">
        <v>70000</v>
      </c>
    </row>
    <row r="62" spans="1:8" ht="12.75">
      <c r="A62" s="224"/>
      <c r="B62" s="208" t="s">
        <v>152</v>
      </c>
      <c r="C62" s="200">
        <v>700</v>
      </c>
      <c r="D62" s="352">
        <v>40</v>
      </c>
      <c r="E62" s="182" t="s">
        <v>179</v>
      </c>
      <c r="F62" s="201">
        <v>25000</v>
      </c>
      <c r="G62" s="171">
        <v>829848</v>
      </c>
      <c r="H62" s="183">
        <v>623000</v>
      </c>
    </row>
    <row r="63" spans="1:8" ht="12.75">
      <c r="A63" s="224"/>
      <c r="B63" s="208" t="s">
        <v>152</v>
      </c>
      <c r="C63" s="200">
        <v>700</v>
      </c>
      <c r="D63" s="352">
        <v>40</v>
      </c>
      <c r="E63" s="182" t="s">
        <v>182</v>
      </c>
      <c r="F63" s="201">
        <v>5000</v>
      </c>
      <c r="G63" s="171">
        <v>165970</v>
      </c>
      <c r="H63" s="183">
        <v>10000</v>
      </c>
    </row>
    <row r="64" spans="1:8" ht="12.75">
      <c r="A64" s="224"/>
      <c r="B64" s="208" t="s">
        <v>152</v>
      </c>
      <c r="C64" s="181">
        <v>700</v>
      </c>
      <c r="D64" s="352">
        <v>40</v>
      </c>
      <c r="E64" s="182" t="s">
        <v>180</v>
      </c>
      <c r="F64" s="201">
        <v>0</v>
      </c>
      <c r="G64" s="171">
        <v>0</v>
      </c>
      <c r="H64" s="183">
        <v>450000</v>
      </c>
    </row>
    <row r="65" spans="1:8" ht="12.75">
      <c r="A65" s="224"/>
      <c r="B65" s="207" t="s">
        <v>77</v>
      </c>
      <c r="C65" s="187">
        <v>700</v>
      </c>
      <c r="D65" s="372">
        <v>40</v>
      </c>
      <c r="E65" s="150" t="s">
        <v>150</v>
      </c>
      <c r="F65" s="171">
        <v>2000</v>
      </c>
      <c r="G65" s="171">
        <v>66388</v>
      </c>
      <c r="H65" s="183">
        <v>66388</v>
      </c>
    </row>
    <row r="66" spans="1:8" ht="12.75">
      <c r="A66" s="224"/>
      <c r="B66" s="207" t="s">
        <v>77</v>
      </c>
      <c r="C66" s="187">
        <v>700</v>
      </c>
      <c r="D66" s="372">
        <v>40</v>
      </c>
      <c r="E66" s="150" t="s">
        <v>151</v>
      </c>
      <c r="F66" s="185">
        <v>320</v>
      </c>
      <c r="G66" s="171">
        <v>10622</v>
      </c>
      <c r="H66" s="183">
        <v>10622</v>
      </c>
    </row>
    <row r="67" spans="1:8" ht="12.75">
      <c r="A67" s="224"/>
      <c r="B67" s="241" t="s">
        <v>75</v>
      </c>
      <c r="C67" s="242">
        <v>700</v>
      </c>
      <c r="D67" s="390">
        <v>40</v>
      </c>
      <c r="E67" s="243" t="s">
        <v>177</v>
      </c>
      <c r="F67" s="244">
        <v>50</v>
      </c>
      <c r="G67" s="270">
        <v>1660</v>
      </c>
      <c r="H67" s="220">
        <v>1660</v>
      </c>
    </row>
    <row r="68" spans="1:8" ht="12.75">
      <c r="A68" s="224"/>
      <c r="B68" s="207" t="s">
        <v>75</v>
      </c>
      <c r="C68" s="187">
        <v>700</v>
      </c>
      <c r="D68" s="372">
        <v>40</v>
      </c>
      <c r="E68" s="150" t="s">
        <v>144</v>
      </c>
      <c r="F68" s="202">
        <v>3000</v>
      </c>
      <c r="G68" s="171">
        <v>99582</v>
      </c>
      <c r="H68" s="183">
        <v>99580</v>
      </c>
    </row>
    <row r="69" spans="1:8" ht="12.75">
      <c r="A69" s="224"/>
      <c r="B69" s="207" t="s">
        <v>75</v>
      </c>
      <c r="C69" s="187">
        <v>700</v>
      </c>
      <c r="D69" s="372">
        <v>40</v>
      </c>
      <c r="E69" s="150" t="s">
        <v>146</v>
      </c>
      <c r="F69" s="199">
        <v>3000</v>
      </c>
      <c r="G69" s="171">
        <v>99582</v>
      </c>
      <c r="H69" s="183">
        <v>99580</v>
      </c>
    </row>
    <row r="70" spans="1:8" ht="12.75">
      <c r="A70" s="224"/>
      <c r="B70" s="207" t="s">
        <v>75</v>
      </c>
      <c r="C70" s="187">
        <v>700</v>
      </c>
      <c r="D70" s="372">
        <v>40</v>
      </c>
      <c r="E70" s="150" t="s">
        <v>147</v>
      </c>
      <c r="F70" s="199">
        <v>1000</v>
      </c>
      <c r="G70" s="171">
        <v>33194</v>
      </c>
      <c r="H70" s="183">
        <v>33190</v>
      </c>
    </row>
    <row r="71" spans="1:8" ht="12.75">
      <c r="A71" s="224"/>
      <c r="B71" s="207" t="s">
        <v>75</v>
      </c>
      <c r="C71" s="187">
        <v>700</v>
      </c>
      <c r="D71" s="372">
        <v>40</v>
      </c>
      <c r="E71" s="150" t="s">
        <v>148</v>
      </c>
      <c r="F71" s="199">
        <v>1000</v>
      </c>
      <c r="G71" s="171">
        <v>33194</v>
      </c>
      <c r="H71" s="183">
        <v>33190</v>
      </c>
    </row>
    <row r="72" spans="1:8" ht="12.75">
      <c r="A72" s="224"/>
      <c r="B72" s="207" t="s">
        <v>78</v>
      </c>
      <c r="C72" s="187">
        <v>700</v>
      </c>
      <c r="D72" s="372">
        <v>40</v>
      </c>
      <c r="E72" s="150" t="s">
        <v>181</v>
      </c>
      <c r="F72" s="199">
        <v>200</v>
      </c>
      <c r="G72" s="171">
        <v>6639</v>
      </c>
      <c r="H72" s="183">
        <v>6639</v>
      </c>
    </row>
    <row r="73" spans="1:8" ht="12.75">
      <c r="A73" s="224"/>
      <c r="B73" s="209" t="s">
        <v>89</v>
      </c>
      <c r="C73" s="184">
        <v>700</v>
      </c>
      <c r="D73" s="374">
        <v>40</v>
      </c>
      <c r="E73" s="142" t="s">
        <v>155</v>
      </c>
      <c r="F73" s="199">
        <v>1000</v>
      </c>
      <c r="G73" s="171">
        <v>33194</v>
      </c>
      <c r="H73" s="183">
        <v>33194</v>
      </c>
    </row>
    <row r="74" spans="1:8" ht="12.75">
      <c r="A74" s="222"/>
      <c r="B74" s="210" t="s">
        <v>153</v>
      </c>
      <c r="C74" s="187">
        <v>721</v>
      </c>
      <c r="D74" s="372">
        <v>40</v>
      </c>
      <c r="E74" s="150" t="s">
        <v>154</v>
      </c>
      <c r="F74" s="185">
        <v>300</v>
      </c>
      <c r="G74" s="295">
        <v>9958</v>
      </c>
      <c r="H74" s="292">
        <v>9958</v>
      </c>
    </row>
    <row r="75" spans="1:8" ht="12.75">
      <c r="A75" s="224"/>
      <c r="B75" s="207" t="s">
        <v>88</v>
      </c>
      <c r="C75" s="187">
        <v>700</v>
      </c>
      <c r="D75" s="372">
        <v>40</v>
      </c>
      <c r="E75" s="150" t="s">
        <v>159</v>
      </c>
      <c r="F75" s="185">
        <v>1000</v>
      </c>
      <c r="G75" s="171">
        <v>33194</v>
      </c>
      <c r="H75" s="183">
        <v>33194</v>
      </c>
    </row>
    <row r="76" spans="1:8" ht="12.75">
      <c r="A76" s="224"/>
      <c r="B76" s="208" t="s">
        <v>88</v>
      </c>
      <c r="C76" s="181">
        <v>700</v>
      </c>
      <c r="D76" s="352">
        <v>40</v>
      </c>
      <c r="E76" s="150" t="s">
        <v>183</v>
      </c>
      <c r="F76" s="199">
        <v>1500</v>
      </c>
      <c r="G76" s="171">
        <v>49791</v>
      </c>
      <c r="H76" s="183">
        <v>49791</v>
      </c>
    </row>
    <row r="77" spans="1:8" ht="12.75">
      <c r="A77" s="224"/>
      <c r="B77" s="207" t="s">
        <v>85</v>
      </c>
      <c r="C77" s="187">
        <v>700</v>
      </c>
      <c r="D77" s="372">
        <v>40</v>
      </c>
      <c r="E77" s="150" t="s">
        <v>156</v>
      </c>
      <c r="F77" s="185">
        <v>3000</v>
      </c>
      <c r="G77" s="171">
        <v>99582</v>
      </c>
      <c r="H77" s="183">
        <v>100000</v>
      </c>
    </row>
    <row r="78" spans="1:8" ht="13.5" thickBot="1">
      <c r="A78" s="224"/>
      <c r="B78" s="207" t="s">
        <v>87</v>
      </c>
      <c r="C78" s="187">
        <v>700</v>
      </c>
      <c r="D78" s="372">
        <v>40</v>
      </c>
      <c r="E78" s="150" t="s">
        <v>157</v>
      </c>
      <c r="F78" s="185">
        <v>15000</v>
      </c>
      <c r="G78" s="171">
        <v>497909</v>
      </c>
      <c r="H78" s="183">
        <v>500000</v>
      </c>
    </row>
    <row r="79" spans="1:8" ht="18" customHeight="1" thickBot="1">
      <c r="A79" s="219"/>
      <c r="E79" s="203" t="s">
        <v>163</v>
      </c>
      <c r="F79" s="247" t="e">
        <f>SUM(F20:F78)</f>
        <v>#REF!</v>
      </c>
      <c r="G79" s="296">
        <f>SUM(G20:G78)</f>
        <v>2952436</v>
      </c>
      <c r="H79" s="225">
        <f>SUM(H20:H78)</f>
        <v>6923210</v>
      </c>
    </row>
    <row r="80" spans="2:6" ht="12.75">
      <c r="B80" s="193"/>
      <c r="C80" s="193"/>
      <c r="D80" s="376"/>
      <c r="E80" s="170"/>
      <c r="F80" s="191"/>
    </row>
    <row r="81" spans="2:6" ht="12.75">
      <c r="B81" s="193"/>
      <c r="C81" s="193"/>
      <c r="D81" s="376"/>
      <c r="E81" s="170"/>
      <c r="F81" s="191"/>
    </row>
    <row r="82" spans="2:6" ht="12.75">
      <c r="B82" s="193"/>
      <c r="C82" s="193"/>
      <c r="D82" s="376"/>
      <c r="E82" s="170"/>
      <c r="F82" s="191"/>
    </row>
    <row r="83" ht="12.75">
      <c r="F83" s="191"/>
    </row>
    <row r="84" ht="12.75">
      <c r="F84" s="191"/>
    </row>
    <row r="85" spans="2:6" ht="12.75">
      <c r="B85" s="193"/>
      <c r="C85" s="193"/>
      <c r="D85" s="376"/>
      <c r="E85" s="170"/>
      <c r="F85" s="191"/>
    </row>
    <row r="86" spans="2:6" ht="12.75">
      <c r="B86" s="193"/>
      <c r="C86" s="193"/>
      <c r="D86" s="376"/>
      <c r="E86" s="170"/>
      <c r="F86" s="191"/>
    </row>
    <row r="87" spans="2:6" ht="12.75">
      <c r="B87" s="193"/>
      <c r="C87" s="193"/>
      <c r="D87" s="376"/>
      <c r="E87" s="170"/>
      <c r="F87" s="191"/>
    </row>
    <row r="88" spans="2:6" ht="12.75">
      <c r="B88" s="193"/>
      <c r="C88" s="193"/>
      <c r="D88" s="376"/>
      <c r="E88" s="170"/>
      <c r="F88" s="191"/>
    </row>
    <row r="89" spans="2:6" ht="12.75">
      <c r="B89" s="193"/>
      <c r="C89" s="193"/>
      <c r="D89" s="376"/>
      <c r="E89" s="170"/>
      <c r="F89" s="191"/>
    </row>
    <row r="90" spans="2:6" ht="12.75">
      <c r="B90" s="193"/>
      <c r="C90" s="193"/>
      <c r="D90" s="376"/>
      <c r="E90" s="170"/>
      <c r="F90" s="191"/>
    </row>
    <row r="91" spans="2:6" ht="12.75">
      <c r="B91" s="193"/>
      <c r="C91" s="193"/>
      <c r="D91" s="376"/>
      <c r="E91" s="170"/>
      <c r="F91" s="191"/>
    </row>
    <row r="92" spans="2:6" ht="12.75">
      <c r="B92" s="193"/>
      <c r="C92" s="193"/>
      <c r="D92" s="376"/>
      <c r="E92" s="170"/>
      <c r="F92" s="191"/>
    </row>
    <row r="93" spans="2:6" ht="12.75">
      <c r="B93" s="193"/>
      <c r="C93" s="193"/>
      <c r="D93" s="376"/>
      <c r="E93" s="170"/>
      <c r="F93" s="191"/>
    </row>
    <row r="94" spans="2:6" ht="12.75">
      <c r="B94" s="193"/>
      <c r="C94" s="193"/>
      <c r="D94" s="376"/>
      <c r="E94" s="170"/>
      <c r="F94" s="191"/>
    </row>
    <row r="95" spans="2:6" ht="12.75">
      <c r="B95" s="193"/>
      <c r="C95" s="193"/>
      <c r="D95" s="376"/>
      <c r="E95" s="170"/>
      <c r="F95" s="191"/>
    </row>
    <row r="96" spans="2:6" ht="12.75">
      <c r="B96" s="193"/>
      <c r="C96" s="193"/>
      <c r="D96" s="376"/>
      <c r="E96" s="170"/>
      <c r="F96" s="191"/>
    </row>
    <row r="97" spans="2:6" ht="12.75">
      <c r="B97" s="193"/>
      <c r="C97" s="193"/>
      <c r="D97" s="376"/>
      <c r="E97" s="170"/>
      <c r="F97" s="191"/>
    </row>
    <row r="98" spans="2:6" ht="12.75">
      <c r="B98" s="193"/>
      <c r="C98" s="193"/>
      <c r="D98" s="376"/>
      <c r="E98" s="170"/>
      <c r="F98" s="191"/>
    </row>
    <row r="99" spans="2:6" ht="12.75">
      <c r="B99" s="193"/>
      <c r="C99" s="193"/>
      <c r="D99" s="376"/>
      <c r="E99" s="170"/>
      <c r="F99" s="191"/>
    </row>
    <row r="100" spans="2:6" ht="12.75">
      <c r="B100" s="193"/>
      <c r="C100" s="193"/>
      <c r="D100" s="376"/>
      <c r="E100" s="170"/>
      <c r="F100" s="191"/>
    </row>
    <row r="101" spans="2:6" ht="12.75">
      <c r="B101" s="193"/>
      <c r="C101" s="193"/>
      <c r="D101" s="376"/>
      <c r="E101" s="170"/>
      <c r="F101" s="191"/>
    </row>
    <row r="102" spans="2:6" ht="12.75">
      <c r="B102" s="193"/>
      <c r="C102" s="193"/>
      <c r="D102" s="376"/>
      <c r="E102" s="170"/>
      <c r="F102" s="191"/>
    </row>
    <row r="103" spans="2:6" ht="12.75">
      <c r="B103" s="193"/>
      <c r="C103" s="193"/>
      <c r="D103" s="376"/>
      <c r="E103" s="170"/>
      <c r="F103" s="191"/>
    </row>
    <row r="104" spans="2:6" ht="12.75">
      <c r="B104" s="193"/>
      <c r="C104" s="193"/>
      <c r="D104" s="376"/>
      <c r="E104" s="170"/>
      <c r="F104" s="191"/>
    </row>
    <row r="105" spans="2:6" ht="12.75">
      <c r="B105" s="193"/>
      <c r="C105" s="193"/>
      <c r="D105" s="376"/>
      <c r="E105" s="170"/>
      <c r="F105" s="191"/>
    </row>
    <row r="106" spans="2:6" ht="12.75">
      <c r="B106" s="193"/>
      <c r="C106" s="193"/>
      <c r="D106" s="376"/>
      <c r="E106" s="170"/>
      <c r="F106" s="191"/>
    </row>
    <row r="107" spans="2:6" ht="12.75">
      <c r="B107" s="193"/>
      <c r="C107" s="193"/>
      <c r="D107" s="376"/>
      <c r="E107" s="170"/>
      <c r="F107" s="191"/>
    </row>
    <row r="108" spans="2:6" ht="12.75">
      <c r="B108" s="193"/>
      <c r="C108" s="193"/>
      <c r="D108" s="376"/>
      <c r="E108" s="170"/>
      <c r="F108" s="191"/>
    </row>
    <row r="109" spans="2:6" ht="12.75">
      <c r="B109" s="193"/>
      <c r="C109" s="193"/>
      <c r="D109" s="376"/>
      <c r="E109" s="170"/>
      <c r="F109" s="191"/>
    </row>
    <row r="110" spans="2:6" ht="12.75">
      <c r="B110" s="193"/>
      <c r="C110" s="193"/>
      <c r="D110" s="376"/>
      <c r="E110" s="170"/>
      <c r="F110" s="191"/>
    </row>
    <row r="111" spans="2:6" ht="12.75">
      <c r="B111" s="193"/>
      <c r="C111" s="193"/>
      <c r="D111" s="376"/>
      <c r="E111" s="170"/>
      <c r="F111" s="191"/>
    </row>
    <row r="112" spans="2:6" ht="12.75">
      <c r="B112" s="193"/>
      <c r="C112" s="193"/>
      <c r="D112" s="376"/>
      <c r="E112" s="170"/>
      <c r="F112" s="191"/>
    </row>
    <row r="113" spans="2:6" ht="12.75">
      <c r="B113" s="193"/>
      <c r="C113" s="193"/>
      <c r="D113" s="376"/>
      <c r="E113" s="170"/>
      <c r="F113" s="191"/>
    </row>
    <row r="114" spans="2:6" ht="12.75">
      <c r="B114" s="193"/>
      <c r="C114" s="193"/>
      <c r="D114" s="376"/>
      <c r="E114" s="170"/>
      <c r="F114" s="191"/>
    </row>
    <row r="115" spans="2:6" ht="12.75">
      <c r="B115" s="193"/>
      <c r="C115" s="193"/>
      <c r="D115" s="376"/>
      <c r="E115" s="170"/>
      <c r="F115" s="191"/>
    </row>
    <row r="116" spans="2:6" ht="12.75">
      <c r="B116" s="193"/>
      <c r="C116" s="193"/>
      <c r="D116" s="376"/>
      <c r="E116" s="170"/>
      <c r="F116" s="191"/>
    </row>
    <row r="117" spans="2:6" ht="12.75">
      <c r="B117" s="193"/>
      <c r="C117" s="193"/>
      <c r="D117" s="376"/>
      <c r="E117" s="170"/>
      <c r="F117" s="191"/>
    </row>
    <row r="118" spans="2:6" ht="12.75">
      <c r="B118" s="193"/>
      <c r="C118" s="193"/>
      <c r="D118" s="376"/>
      <c r="E118" s="170"/>
      <c r="F118" s="191"/>
    </row>
    <row r="119" spans="2:6" ht="12.75">
      <c r="B119" s="193"/>
      <c r="C119" s="193"/>
      <c r="D119" s="376"/>
      <c r="E119" s="170"/>
      <c r="F119" s="191"/>
    </row>
    <row r="120" spans="2:6" ht="12.75">
      <c r="B120" s="193"/>
      <c r="C120" s="193"/>
      <c r="D120" s="376"/>
      <c r="E120" s="170"/>
      <c r="F120" s="191"/>
    </row>
    <row r="121" spans="2:6" ht="12.75">
      <c r="B121" s="193"/>
      <c r="C121" s="193"/>
      <c r="D121" s="376"/>
      <c r="E121" s="170"/>
      <c r="F121" s="191"/>
    </row>
    <row r="122" spans="2:6" ht="12.75">
      <c r="B122" s="193"/>
      <c r="C122" s="193"/>
      <c r="D122" s="376"/>
      <c r="E122" s="170"/>
      <c r="F122" s="191"/>
    </row>
    <row r="123" spans="2:6" ht="12.75">
      <c r="B123" s="193"/>
      <c r="C123" s="193"/>
      <c r="D123" s="376"/>
      <c r="E123" s="170"/>
      <c r="F123" s="191"/>
    </row>
    <row r="124" spans="2:6" ht="12.75">
      <c r="B124" s="193"/>
      <c r="C124" s="193"/>
      <c r="D124" s="376"/>
      <c r="E124" s="170"/>
      <c r="F124" s="191"/>
    </row>
    <row r="125" spans="2:6" ht="12.75">
      <c r="B125" s="193"/>
      <c r="C125" s="193"/>
      <c r="D125" s="376"/>
      <c r="E125" s="170"/>
      <c r="F125" s="191"/>
    </row>
    <row r="126" spans="2:6" ht="12.75">
      <c r="B126" s="193"/>
      <c r="C126" s="193"/>
      <c r="D126" s="376"/>
      <c r="E126" s="170"/>
      <c r="F126" s="191"/>
    </row>
    <row r="127" spans="2:6" ht="12.75">
      <c r="B127" s="193"/>
      <c r="C127" s="193"/>
      <c r="D127" s="376"/>
      <c r="E127" s="170"/>
      <c r="F127" s="191"/>
    </row>
    <row r="128" spans="2:6" ht="12.75">
      <c r="B128" s="193"/>
      <c r="C128" s="193"/>
      <c r="D128" s="376"/>
      <c r="E128" s="170"/>
      <c r="F128" s="191"/>
    </row>
    <row r="129" spans="2:6" ht="12.75">
      <c r="B129" s="193"/>
      <c r="C129" s="193"/>
      <c r="D129" s="376"/>
      <c r="E129" s="170"/>
      <c r="F129" s="191"/>
    </row>
    <row r="130" spans="2:6" ht="12.75">
      <c r="B130" s="193"/>
      <c r="C130" s="193"/>
      <c r="D130" s="376"/>
      <c r="E130" s="170"/>
      <c r="F130" s="191"/>
    </row>
    <row r="131" spans="2:6" ht="12.75">
      <c r="B131" s="193"/>
      <c r="C131" s="193"/>
      <c r="D131" s="376"/>
      <c r="E131" s="170"/>
      <c r="F131" s="191"/>
    </row>
    <row r="132" spans="2:6" ht="12.75">
      <c r="B132" s="193"/>
      <c r="C132" s="193"/>
      <c r="D132" s="376"/>
      <c r="E132" s="170"/>
      <c r="F132" s="191"/>
    </row>
    <row r="133" spans="2:6" ht="12.75">
      <c r="B133" s="193"/>
      <c r="C133" s="193"/>
      <c r="D133" s="376"/>
      <c r="E133" s="170"/>
      <c r="F133" s="191"/>
    </row>
    <row r="134" spans="2:6" ht="12.75">
      <c r="B134" s="193"/>
      <c r="C134" s="193"/>
      <c r="D134" s="376"/>
      <c r="E134" s="170"/>
      <c r="F134" s="191"/>
    </row>
    <row r="135" spans="2:6" ht="12.75">
      <c r="B135" s="193"/>
      <c r="C135" s="193"/>
      <c r="D135" s="376"/>
      <c r="E135" s="170"/>
      <c r="F135" s="191"/>
    </row>
    <row r="136" spans="2:6" ht="12.75">
      <c r="B136" s="193"/>
      <c r="C136" s="193"/>
      <c r="D136" s="376"/>
      <c r="E136" s="170"/>
      <c r="F136" s="191"/>
    </row>
    <row r="137" spans="2:6" ht="12.75">
      <c r="B137" s="193"/>
      <c r="C137" s="193"/>
      <c r="D137" s="376"/>
      <c r="E137" s="170"/>
      <c r="F137" s="191"/>
    </row>
    <row r="138" spans="2:6" ht="12.75">
      <c r="B138" s="193"/>
      <c r="C138" s="193"/>
      <c r="D138" s="376"/>
      <c r="E138" s="170"/>
      <c r="F138" s="191"/>
    </row>
    <row r="139" spans="2:6" ht="12.75">
      <c r="B139" s="193"/>
      <c r="C139" s="193"/>
      <c r="D139" s="376"/>
      <c r="E139" s="170"/>
      <c r="F139" s="191"/>
    </row>
    <row r="140" spans="2:6" ht="12.75">
      <c r="B140" s="193"/>
      <c r="C140" s="193"/>
      <c r="D140" s="376"/>
      <c r="E140" s="170"/>
      <c r="F140" s="191"/>
    </row>
    <row r="141" spans="2:6" ht="12.75">
      <c r="B141" s="193"/>
      <c r="C141" s="193"/>
      <c r="D141" s="376"/>
      <c r="E141" s="170"/>
      <c r="F141" s="191"/>
    </row>
    <row r="142" spans="2:6" ht="12.75">
      <c r="B142" s="193"/>
      <c r="C142" s="193"/>
      <c r="D142" s="376"/>
      <c r="E142" s="170"/>
      <c r="F142" s="191"/>
    </row>
    <row r="143" spans="2:6" ht="12.75">
      <c r="B143" s="193"/>
      <c r="C143" s="193"/>
      <c r="D143" s="376"/>
      <c r="E143" s="170"/>
      <c r="F143" s="191"/>
    </row>
    <row r="144" spans="2:6" ht="12.75">
      <c r="B144" s="193"/>
      <c r="C144" s="193"/>
      <c r="D144" s="376"/>
      <c r="E144" s="170"/>
      <c r="F144" s="191"/>
    </row>
    <row r="145" spans="2:6" ht="12.75">
      <c r="B145" s="193"/>
      <c r="C145" s="193"/>
      <c r="D145" s="376"/>
      <c r="E145" s="170"/>
      <c r="F145" s="191"/>
    </row>
    <row r="146" spans="2:6" ht="12.75">
      <c r="B146" s="193"/>
      <c r="C146" s="193"/>
      <c r="D146" s="376"/>
      <c r="E146" s="170"/>
      <c r="F146" s="191"/>
    </row>
    <row r="147" spans="2:6" ht="12.75">
      <c r="B147" s="193"/>
      <c r="C147" s="193"/>
      <c r="D147" s="376"/>
      <c r="E147" s="170"/>
      <c r="F147" s="191"/>
    </row>
    <row r="148" spans="2:6" ht="12.75">
      <c r="B148" s="193"/>
      <c r="C148" s="193"/>
      <c r="D148" s="376"/>
      <c r="E148" s="170"/>
      <c r="F148" s="191"/>
    </row>
    <row r="149" spans="2:6" ht="12.75">
      <c r="B149" s="193"/>
      <c r="C149" s="193"/>
      <c r="D149" s="376"/>
      <c r="E149" s="170"/>
      <c r="F149" s="191"/>
    </row>
    <row r="150" spans="2:6" ht="12.75">
      <c r="B150" s="193"/>
      <c r="C150" s="193"/>
      <c r="D150" s="376"/>
      <c r="E150" s="170"/>
      <c r="F150" s="191"/>
    </row>
    <row r="151" spans="2:6" ht="12.75">
      <c r="B151" s="193"/>
      <c r="C151" s="193"/>
      <c r="D151" s="376"/>
      <c r="E151" s="170"/>
      <c r="F151" s="191"/>
    </row>
    <row r="152" spans="2:6" ht="12.75">
      <c r="B152" s="193"/>
      <c r="C152" s="193"/>
      <c r="D152" s="376"/>
      <c r="E152" s="170"/>
      <c r="F152" s="191"/>
    </row>
    <row r="153" spans="2:6" ht="12.75">
      <c r="B153" s="193"/>
      <c r="C153" s="193"/>
      <c r="D153" s="376"/>
      <c r="E153" s="170"/>
      <c r="F153" s="191"/>
    </row>
    <row r="154" spans="2:6" ht="12.75">
      <c r="B154" s="193"/>
      <c r="C154" s="193"/>
      <c r="D154" s="376"/>
      <c r="E154" s="170"/>
      <c r="F154" s="191"/>
    </row>
    <row r="155" spans="2:6" ht="12.75">
      <c r="B155" s="193"/>
      <c r="C155" s="193"/>
      <c r="D155" s="376"/>
      <c r="E155" s="170"/>
      <c r="F155" s="191"/>
    </row>
    <row r="156" spans="2:6" ht="12.75">
      <c r="B156" s="193"/>
      <c r="C156" s="193"/>
      <c r="D156" s="376"/>
      <c r="E156" s="170"/>
      <c r="F156" s="191"/>
    </row>
    <row r="157" spans="2:6" ht="12.75">
      <c r="B157" s="193"/>
      <c r="C157" s="193"/>
      <c r="D157" s="376"/>
      <c r="E157" s="170"/>
      <c r="F157" s="191"/>
    </row>
    <row r="158" spans="2:6" ht="12.75">
      <c r="B158" s="193"/>
      <c r="C158" s="193"/>
      <c r="D158" s="376"/>
      <c r="E158" s="170"/>
      <c r="F158" s="191"/>
    </row>
    <row r="159" spans="2:6" ht="12.75">
      <c r="B159" s="193"/>
      <c r="C159" s="193"/>
      <c r="D159" s="376"/>
      <c r="E159" s="170"/>
      <c r="F159" s="191"/>
    </row>
    <row r="160" spans="2:6" ht="12.75">
      <c r="B160" s="193"/>
      <c r="C160" s="193"/>
      <c r="D160" s="376"/>
      <c r="E160" s="170"/>
      <c r="F160" s="191"/>
    </row>
    <row r="161" spans="2:6" ht="12.75">
      <c r="B161" s="193"/>
      <c r="C161" s="193"/>
      <c r="D161" s="376"/>
      <c r="E161" s="170"/>
      <c r="F161" s="191"/>
    </row>
    <row r="162" spans="2:6" ht="12.75">
      <c r="B162" s="193"/>
      <c r="C162" s="193"/>
      <c r="D162" s="376"/>
      <c r="E162" s="170"/>
      <c r="F162" s="191"/>
    </row>
    <row r="163" spans="2:6" ht="12.75">
      <c r="B163" s="193"/>
      <c r="C163" s="193"/>
      <c r="D163" s="376"/>
      <c r="E163" s="170"/>
      <c r="F163" s="191"/>
    </row>
    <row r="164" spans="2:6" ht="12.75">
      <c r="B164" s="193"/>
      <c r="C164" s="193"/>
      <c r="D164" s="376"/>
      <c r="E164" s="170"/>
      <c r="F164" s="191"/>
    </row>
    <row r="165" spans="2:6" ht="12.75">
      <c r="B165" s="193"/>
      <c r="C165" s="193"/>
      <c r="D165" s="376"/>
      <c r="E165" s="170"/>
      <c r="F165" s="191"/>
    </row>
    <row r="166" spans="2:6" ht="12.75">
      <c r="B166" s="193"/>
      <c r="C166" s="193"/>
      <c r="D166" s="376"/>
      <c r="E166" s="170"/>
      <c r="F166" s="191"/>
    </row>
    <row r="167" spans="2:6" ht="12.75">
      <c r="B167" s="193"/>
      <c r="C167" s="193"/>
      <c r="D167" s="376"/>
      <c r="E167" s="170"/>
      <c r="F167" s="191"/>
    </row>
    <row r="168" spans="2:6" ht="12.75">
      <c r="B168" s="193"/>
      <c r="C168" s="193"/>
      <c r="D168" s="376"/>
      <c r="E168" s="170"/>
      <c r="F168" s="191"/>
    </row>
    <row r="169" spans="2:6" ht="12.75">
      <c r="B169" s="193"/>
      <c r="C169" s="193"/>
      <c r="D169" s="376"/>
      <c r="E169" s="170"/>
      <c r="F169" s="191"/>
    </row>
    <row r="170" spans="2:6" ht="12.75">
      <c r="B170" s="193"/>
      <c r="C170" s="193"/>
      <c r="D170" s="376"/>
      <c r="E170" s="170"/>
      <c r="F170" s="191"/>
    </row>
    <row r="171" spans="2:6" ht="12.75">
      <c r="B171" s="193"/>
      <c r="C171" s="193"/>
      <c r="D171" s="376"/>
      <c r="E171" s="170"/>
      <c r="F171" s="191"/>
    </row>
    <row r="172" spans="2:6" ht="12.75">
      <c r="B172" s="193"/>
      <c r="C172" s="193"/>
      <c r="D172" s="376"/>
      <c r="E172" s="170"/>
      <c r="F172" s="191"/>
    </row>
    <row r="173" spans="2:6" ht="12.75">
      <c r="B173" s="193"/>
      <c r="C173" s="193"/>
      <c r="D173" s="376"/>
      <c r="E173" s="170"/>
      <c r="F173" s="191"/>
    </row>
    <row r="174" spans="2:6" ht="12.75">
      <c r="B174" s="193"/>
      <c r="C174" s="193"/>
      <c r="D174" s="376"/>
      <c r="E174" s="170"/>
      <c r="F174" s="191"/>
    </row>
    <row r="175" spans="2:6" ht="12.75">
      <c r="B175" s="193"/>
      <c r="C175" s="193"/>
      <c r="D175" s="376"/>
      <c r="E175" s="170"/>
      <c r="F175" s="191"/>
    </row>
    <row r="176" spans="2:6" ht="12.75">
      <c r="B176" s="193"/>
      <c r="C176" s="193"/>
      <c r="D176" s="376"/>
      <c r="E176" s="170"/>
      <c r="F176" s="191"/>
    </row>
    <row r="177" spans="2:6" ht="12.75">
      <c r="B177" s="193"/>
      <c r="C177" s="193"/>
      <c r="D177" s="376"/>
      <c r="E177" s="170"/>
      <c r="F177" s="191"/>
    </row>
    <row r="178" spans="2:6" ht="12.75">
      <c r="B178" s="193"/>
      <c r="C178" s="193"/>
      <c r="D178" s="376"/>
      <c r="E178" s="170"/>
      <c r="F178" s="191"/>
    </row>
    <row r="179" spans="2:6" ht="12.75">
      <c r="B179" s="193"/>
      <c r="C179" s="193"/>
      <c r="D179" s="376"/>
      <c r="E179" s="170"/>
      <c r="F179" s="191"/>
    </row>
    <row r="180" spans="2:6" ht="12.75">
      <c r="B180" s="193"/>
      <c r="C180" s="193"/>
      <c r="D180" s="376"/>
      <c r="E180" s="170"/>
      <c r="F180" s="191"/>
    </row>
    <row r="181" spans="2:6" ht="12.75">
      <c r="B181" s="193"/>
      <c r="C181" s="193"/>
      <c r="D181" s="376"/>
      <c r="E181" s="170"/>
      <c r="F181" s="191"/>
    </row>
    <row r="182" spans="2:6" ht="12.75">
      <c r="B182" s="193"/>
      <c r="C182" s="193"/>
      <c r="D182" s="376"/>
      <c r="E182" s="170"/>
      <c r="F182" s="191"/>
    </row>
    <row r="183" spans="2:6" ht="12.75">
      <c r="B183" s="193"/>
      <c r="C183" s="193"/>
      <c r="D183" s="376"/>
      <c r="E183" s="170"/>
      <c r="F183" s="191"/>
    </row>
    <row r="184" spans="2:6" ht="12.75">
      <c r="B184" s="193"/>
      <c r="C184" s="193"/>
      <c r="D184" s="376"/>
      <c r="E184" s="170"/>
      <c r="F184" s="191"/>
    </row>
    <row r="185" spans="2:6" ht="12.75">
      <c r="B185" s="193"/>
      <c r="C185" s="193"/>
      <c r="D185" s="376"/>
      <c r="E185" s="170"/>
      <c r="F185" s="191"/>
    </row>
    <row r="186" spans="2:6" ht="12.75">
      <c r="B186" s="193"/>
      <c r="C186" s="193"/>
      <c r="D186" s="376"/>
      <c r="E186" s="170"/>
      <c r="F186" s="191"/>
    </row>
    <row r="187" spans="2:6" ht="12.75">
      <c r="B187" s="193"/>
      <c r="C187" s="193"/>
      <c r="D187" s="376"/>
      <c r="E187" s="170"/>
      <c r="F187" s="191"/>
    </row>
    <row r="188" spans="2:6" ht="12.75">
      <c r="B188" s="193"/>
      <c r="C188" s="193"/>
      <c r="D188" s="376"/>
      <c r="E188" s="170"/>
      <c r="F188" s="191"/>
    </row>
    <row r="189" spans="2:6" ht="12.75">
      <c r="B189" s="193"/>
      <c r="C189" s="193"/>
      <c r="D189" s="376"/>
      <c r="E189" s="170"/>
      <c r="F189" s="191"/>
    </row>
    <row r="190" spans="2:6" ht="12.75">
      <c r="B190" s="193"/>
      <c r="C190" s="193"/>
      <c r="D190" s="376"/>
      <c r="E190" s="170"/>
      <c r="F190" s="191"/>
    </row>
    <row r="191" spans="2:6" ht="12.75">
      <c r="B191" s="193"/>
      <c r="C191" s="193"/>
      <c r="D191" s="376"/>
      <c r="E191" s="170"/>
      <c r="F191" s="191"/>
    </row>
    <row r="192" spans="2:6" ht="12.75">
      <c r="B192" s="193"/>
      <c r="C192" s="193"/>
      <c r="D192" s="376"/>
      <c r="E192" s="170"/>
      <c r="F192" s="191"/>
    </row>
    <row r="193" spans="2:6" ht="12.75">
      <c r="B193" s="193"/>
      <c r="C193" s="193"/>
      <c r="D193" s="376"/>
      <c r="E193" s="170"/>
      <c r="F193" s="191"/>
    </row>
    <row r="194" spans="2:6" ht="12.75">
      <c r="B194" s="193"/>
      <c r="C194" s="193"/>
      <c r="D194" s="376"/>
      <c r="E194" s="170"/>
      <c r="F194" s="191"/>
    </row>
    <row r="195" spans="2:6" ht="12.75">
      <c r="B195" s="193"/>
      <c r="C195" s="193"/>
      <c r="D195" s="376"/>
      <c r="E195" s="170"/>
      <c r="F195" s="191"/>
    </row>
    <row r="196" spans="2:6" ht="12.75">
      <c r="B196" s="193"/>
      <c r="C196" s="193"/>
      <c r="D196" s="376"/>
      <c r="E196" s="170"/>
      <c r="F196" s="191"/>
    </row>
    <row r="197" spans="2:6" ht="12.75">
      <c r="B197" s="193"/>
      <c r="C197" s="193"/>
      <c r="D197" s="376"/>
      <c r="E197" s="170"/>
      <c r="F197" s="191"/>
    </row>
    <row r="198" spans="2:6" ht="12.75">
      <c r="B198" s="193"/>
      <c r="C198" s="193"/>
      <c r="D198" s="376"/>
      <c r="E198" s="170"/>
      <c r="F198" s="191"/>
    </row>
    <row r="199" spans="2:6" ht="12.75">
      <c r="B199" s="193"/>
      <c r="C199" s="193"/>
      <c r="D199" s="376"/>
      <c r="E199" s="170"/>
      <c r="F199" s="191"/>
    </row>
    <row r="200" spans="2:6" ht="12.75">
      <c r="B200" s="193"/>
      <c r="C200" s="193"/>
      <c r="D200" s="376"/>
      <c r="E200" s="170"/>
      <c r="F200" s="191"/>
    </row>
    <row r="201" spans="2:6" ht="12.75">
      <c r="B201" s="193"/>
      <c r="C201" s="193"/>
      <c r="D201" s="376"/>
      <c r="E201" s="170"/>
      <c r="F201" s="191"/>
    </row>
    <row r="202" spans="2:6" ht="12.75">
      <c r="B202" s="193"/>
      <c r="C202" s="193"/>
      <c r="D202" s="376"/>
      <c r="E202" s="170"/>
      <c r="F202" s="191"/>
    </row>
    <row r="203" spans="2:6" ht="12.75">
      <c r="B203" s="193"/>
      <c r="C203" s="193"/>
      <c r="D203" s="376"/>
      <c r="E203" s="170"/>
      <c r="F203" s="191"/>
    </row>
    <row r="204" spans="2:6" ht="12.75">
      <c r="B204" s="193"/>
      <c r="C204" s="193"/>
      <c r="D204" s="376"/>
      <c r="E204" s="170"/>
      <c r="F204" s="191"/>
    </row>
    <row r="205" spans="2:6" ht="12.75">
      <c r="B205" s="193"/>
      <c r="C205" s="193"/>
      <c r="D205" s="376"/>
      <c r="E205" s="170"/>
      <c r="F205" s="191"/>
    </row>
    <row r="206" spans="2:6" ht="12.75">
      <c r="B206" s="193"/>
      <c r="C206" s="193"/>
      <c r="D206" s="376"/>
      <c r="E206" s="170"/>
      <c r="F206" s="191"/>
    </row>
    <row r="207" spans="2:6" ht="12.75">
      <c r="B207" s="193"/>
      <c r="C207" s="193"/>
      <c r="D207" s="376"/>
      <c r="E207" s="170"/>
      <c r="F207" s="191"/>
    </row>
    <row r="208" spans="2:6" ht="12.75">
      <c r="B208" s="193"/>
      <c r="C208" s="193"/>
      <c r="D208" s="376"/>
      <c r="E208" s="170"/>
      <c r="F208" s="191"/>
    </row>
    <row r="209" spans="2:6" ht="12.75">
      <c r="B209" s="193"/>
      <c r="C209" s="193"/>
      <c r="D209" s="376"/>
      <c r="E209" s="170"/>
      <c r="F209" s="191"/>
    </row>
    <row r="210" spans="2:6" ht="12.75">
      <c r="B210" s="193"/>
      <c r="C210" s="193"/>
      <c r="D210" s="376"/>
      <c r="E210" s="170"/>
      <c r="F210" s="191"/>
    </row>
    <row r="211" spans="2:6" ht="12.75">
      <c r="B211" s="193"/>
      <c r="C211" s="193"/>
      <c r="D211" s="376"/>
      <c r="E211" s="170"/>
      <c r="F211" s="191"/>
    </row>
    <row r="212" spans="2:6" ht="12.75">
      <c r="B212" s="193"/>
      <c r="C212" s="193"/>
      <c r="D212" s="376"/>
      <c r="E212" s="170"/>
      <c r="F212" s="191"/>
    </row>
    <row r="213" spans="2:6" ht="12.75">
      <c r="B213" s="193"/>
      <c r="C213" s="193"/>
      <c r="D213" s="376"/>
      <c r="E213" s="170"/>
      <c r="F213" s="191"/>
    </row>
    <row r="214" spans="2:6" ht="12.75">
      <c r="B214" s="193"/>
      <c r="C214" s="193"/>
      <c r="D214" s="376"/>
      <c r="E214" s="170"/>
      <c r="F214" s="191"/>
    </row>
    <row r="215" spans="2:6" ht="12.75">
      <c r="B215" s="193"/>
      <c r="C215" s="193"/>
      <c r="D215" s="376"/>
      <c r="E215" s="170"/>
      <c r="F215" s="191"/>
    </row>
    <row r="216" spans="2:6" ht="12.75">
      <c r="B216" s="193"/>
      <c r="C216" s="193"/>
      <c r="D216" s="376"/>
      <c r="E216" s="170"/>
      <c r="F216" s="191"/>
    </row>
    <row r="217" spans="2:6" ht="12.75">
      <c r="B217" s="193"/>
      <c r="C217" s="193"/>
      <c r="D217" s="376"/>
      <c r="E217" s="170"/>
      <c r="F217" s="191"/>
    </row>
    <row r="218" spans="2:6" ht="12.75">
      <c r="B218" s="193"/>
      <c r="C218" s="193"/>
      <c r="D218" s="376"/>
      <c r="E218" s="170"/>
      <c r="F218" s="191"/>
    </row>
    <row r="219" spans="2:6" ht="12.75">
      <c r="B219" s="193"/>
      <c r="C219" s="193"/>
      <c r="D219" s="376"/>
      <c r="E219" s="170"/>
      <c r="F219" s="191"/>
    </row>
    <row r="220" spans="2:6" ht="12.75">
      <c r="B220" s="193"/>
      <c r="C220" s="193"/>
      <c r="D220" s="376"/>
      <c r="E220" s="170"/>
      <c r="F220" s="191"/>
    </row>
    <row r="221" spans="2:6" ht="12.75">
      <c r="B221" s="193"/>
      <c r="C221" s="193"/>
      <c r="D221" s="376"/>
      <c r="E221" s="170"/>
      <c r="F221" s="191"/>
    </row>
    <row r="222" spans="2:6" ht="12.75">
      <c r="B222" s="193"/>
      <c r="C222" s="193"/>
      <c r="D222" s="376"/>
      <c r="E222" s="170"/>
      <c r="F222" s="191"/>
    </row>
    <row r="223" spans="2:6" ht="12.75">
      <c r="B223" s="193"/>
      <c r="C223" s="193"/>
      <c r="D223" s="376"/>
      <c r="E223" s="170"/>
      <c r="F223" s="191"/>
    </row>
    <row r="224" spans="2:6" ht="12.75">
      <c r="B224" s="193"/>
      <c r="C224" s="193"/>
      <c r="D224" s="376"/>
      <c r="E224" s="170"/>
      <c r="F224" s="191"/>
    </row>
    <row r="225" spans="2:6" ht="12.75">
      <c r="B225" s="193"/>
      <c r="C225" s="193"/>
      <c r="D225" s="376"/>
      <c r="E225" s="170"/>
      <c r="F225" s="191"/>
    </row>
    <row r="226" spans="2:6" ht="12.75">
      <c r="B226" s="193"/>
      <c r="C226" s="193"/>
      <c r="D226" s="376"/>
      <c r="E226" s="170"/>
      <c r="F226" s="191"/>
    </row>
    <row r="227" spans="2:6" ht="12.75">
      <c r="B227" s="193"/>
      <c r="C227" s="193"/>
      <c r="D227" s="376"/>
      <c r="E227" s="170"/>
      <c r="F227" s="191"/>
    </row>
    <row r="228" spans="2:6" ht="12.75">
      <c r="B228" s="193"/>
      <c r="C228" s="193"/>
      <c r="D228" s="376"/>
      <c r="E228" s="170"/>
      <c r="F228" s="191"/>
    </row>
    <row r="229" spans="2:6" ht="12.75">
      <c r="B229" s="193"/>
      <c r="C229" s="193"/>
      <c r="D229" s="376"/>
      <c r="E229" s="170"/>
      <c r="F229" s="191"/>
    </row>
    <row r="230" spans="2:6" ht="12.75">
      <c r="B230" s="193"/>
      <c r="C230" s="193"/>
      <c r="D230" s="376"/>
      <c r="E230" s="170"/>
      <c r="F230" s="191"/>
    </row>
    <row r="231" spans="2:6" ht="12.75">
      <c r="B231" s="193"/>
      <c r="C231" s="193"/>
      <c r="D231" s="376"/>
      <c r="E231" s="170"/>
      <c r="F231" s="191"/>
    </row>
    <row r="232" spans="2:6" ht="12.75">
      <c r="B232" s="193"/>
      <c r="C232" s="193"/>
      <c r="D232" s="376"/>
      <c r="E232" s="170"/>
      <c r="F232" s="191"/>
    </row>
    <row r="233" spans="2:6" ht="12.75">
      <c r="B233" s="193"/>
      <c r="C233" s="193"/>
      <c r="D233" s="376"/>
      <c r="E233" s="170"/>
      <c r="F233" s="191"/>
    </row>
    <row r="234" spans="2:6" ht="12.75">
      <c r="B234" s="193"/>
      <c r="C234" s="193"/>
      <c r="D234" s="376"/>
      <c r="E234" s="170"/>
      <c r="F234" s="191"/>
    </row>
    <row r="235" spans="2:6" ht="12.75">
      <c r="B235" s="193"/>
      <c r="C235" s="193"/>
      <c r="D235" s="376"/>
      <c r="E235" s="170"/>
      <c r="F235" s="191"/>
    </row>
    <row r="236" spans="2:6" ht="12.75">
      <c r="B236" s="193"/>
      <c r="C236" s="193"/>
      <c r="D236" s="376"/>
      <c r="E236" s="170"/>
      <c r="F236" s="191"/>
    </row>
    <row r="237" spans="2:6" ht="12.75">
      <c r="B237" s="193"/>
      <c r="C237" s="193"/>
      <c r="D237" s="376"/>
      <c r="E237" s="170"/>
      <c r="F237" s="191"/>
    </row>
    <row r="238" spans="2:6" ht="12.75">
      <c r="B238" s="193"/>
      <c r="C238" s="193"/>
      <c r="D238" s="376"/>
      <c r="E238" s="170"/>
      <c r="F238" s="191"/>
    </row>
    <row r="239" spans="2:6" ht="12.75">
      <c r="B239" s="193"/>
      <c r="C239" s="193"/>
      <c r="D239" s="376"/>
      <c r="E239" s="170"/>
      <c r="F239" s="191"/>
    </row>
    <row r="240" spans="2:6" ht="12.75">
      <c r="B240" s="193"/>
      <c r="C240" s="193"/>
      <c r="D240" s="376"/>
      <c r="E240" s="170"/>
      <c r="F240" s="191"/>
    </row>
    <row r="241" spans="2:6" ht="12.75">
      <c r="B241" s="193"/>
      <c r="C241" s="193"/>
      <c r="D241" s="376"/>
      <c r="E241" s="170"/>
      <c r="F241" s="191"/>
    </row>
    <row r="242" spans="2:6" ht="12.75">
      <c r="B242" s="193"/>
      <c r="C242" s="193"/>
      <c r="D242" s="376"/>
      <c r="E242" s="170"/>
      <c r="F242" s="191"/>
    </row>
    <row r="243" spans="2:6" ht="12.75">
      <c r="B243" s="193"/>
      <c r="C243" s="193"/>
      <c r="D243" s="376"/>
      <c r="E243" s="170"/>
      <c r="F243" s="191"/>
    </row>
    <row r="244" spans="2:6" ht="12.75">
      <c r="B244" s="193"/>
      <c r="C244" s="193"/>
      <c r="D244" s="376"/>
      <c r="E244" s="170"/>
      <c r="F244" s="191"/>
    </row>
    <row r="245" spans="2:6" ht="12.75">
      <c r="B245" s="193"/>
      <c r="C245" s="193"/>
      <c r="D245" s="376"/>
      <c r="E245" s="170"/>
      <c r="F245" s="191"/>
    </row>
    <row r="246" spans="2:6" ht="12.75">
      <c r="B246" s="193"/>
      <c r="C246" s="193"/>
      <c r="D246" s="376"/>
      <c r="E246" s="170"/>
      <c r="F246" s="191"/>
    </row>
    <row r="247" spans="2:6" ht="12.75">
      <c r="B247" s="193"/>
      <c r="C247" s="193"/>
      <c r="D247" s="376"/>
      <c r="E247" s="170"/>
      <c r="F247" s="191"/>
    </row>
    <row r="248" spans="2:6" ht="12.75">
      <c r="B248" s="193"/>
      <c r="C248" s="193"/>
      <c r="D248" s="376"/>
      <c r="E248" s="170"/>
      <c r="F248" s="191"/>
    </row>
    <row r="249" spans="2:6" ht="12.75">
      <c r="B249" s="193"/>
      <c r="C249" s="193"/>
      <c r="D249" s="376"/>
      <c r="E249" s="170"/>
      <c r="F249" s="191"/>
    </row>
    <row r="250" spans="2:6" ht="12.75">
      <c r="B250" s="193"/>
      <c r="C250" s="193"/>
      <c r="D250" s="376"/>
      <c r="E250" s="170"/>
      <c r="F250" s="191"/>
    </row>
    <row r="251" spans="2:6" ht="12.75">
      <c r="B251" s="193"/>
      <c r="C251" s="193"/>
      <c r="D251" s="376"/>
      <c r="E251" s="170"/>
      <c r="F251" s="191"/>
    </row>
    <row r="252" spans="2:6" ht="12.75">
      <c r="B252" s="193"/>
      <c r="C252" s="193"/>
      <c r="D252" s="376"/>
      <c r="E252" s="170"/>
      <c r="F252" s="191"/>
    </row>
    <row r="253" spans="2:6" ht="12.75">
      <c r="B253" s="193"/>
      <c r="C253" s="193"/>
      <c r="D253" s="376"/>
      <c r="E253" s="170"/>
      <c r="F253" s="191"/>
    </row>
    <row r="254" spans="2:6" ht="12.75">
      <c r="B254" s="193"/>
      <c r="C254" s="193"/>
      <c r="D254" s="376"/>
      <c r="E254" s="170"/>
      <c r="F254" s="191"/>
    </row>
    <row r="255" spans="2:6" ht="12.75">
      <c r="B255" s="193"/>
      <c r="C255" s="193"/>
      <c r="D255" s="376"/>
      <c r="E255" s="170"/>
      <c r="F255" s="191"/>
    </row>
    <row r="256" spans="2:6" ht="12.75">
      <c r="B256" s="193"/>
      <c r="C256" s="193"/>
      <c r="D256" s="376"/>
      <c r="E256" s="170"/>
      <c r="F256" s="191"/>
    </row>
    <row r="257" spans="2:6" ht="12.75">
      <c r="B257" s="193"/>
      <c r="C257" s="193"/>
      <c r="D257" s="376"/>
      <c r="E257" s="170"/>
      <c r="F257" s="191"/>
    </row>
    <row r="258" spans="2:6" ht="12.75">
      <c r="B258" s="193"/>
      <c r="C258" s="193"/>
      <c r="D258" s="376"/>
      <c r="E258" s="170"/>
      <c r="F258" s="191"/>
    </row>
    <row r="259" spans="2:6" ht="12.75">
      <c r="B259" s="193"/>
      <c r="C259" s="193"/>
      <c r="D259" s="376"/>
      <c r="E259" s="170"/>
      <c r="F259" s="191"/>
    </row>
    <row r="260" spans="2:6" ht="12.75">
      <c r="B260" s="193"/>
      <c r="C260" s="193"/>
      <c r="D260" s="376"/>
      <c r="E260" s="170"/>
      <c r="F260" s="191"/>
    </row>
    <row r="261" spans="2:6" ht="12.75">
      <c r="B261" s="193"/>
      <c r="C261" s="193"/>
      <c r="D261" s="376"/>
      <c r="E261" s="170"/>
      <c r="F261" s="191"/>
    </row>
    <row r="262" spans="2:6" ht="12.75">
      <c r="B262" s="193"/>
      <c r="C262" s="193"/>
      <c r="D262" s="376"/>
      <c r="E262" s="170"/>
      <c r="F262" s="191"/>
    </row>
    <row r="263" spans="2:6" ht="12.75">
      <c r="B263" s="193"/>
      <c r="C263" s="193"/>
      <c r="D263" s="376"/>
      <c r="E263" s="170"/>
      <c r="F263" s="191"/>
    </row>
    <row r="264" spans="2:6" ht="12.75">
      <c r="B264" s="193"/>
      <c r="C264" s="193"/>
      <c r="D264" s="376"/>
      <c r="E264" s="170"/>
      <c r="F264" s="191"/>
    </row>
    <row r="265" spans="2:6" ht="12.75">
      <c r="B265" s="193"/>
      <c r="C265" s="193"/>
      <c r="D265" s="376"/>
      <c r="E265" s="170"/>
      <c r="F265" s="191"/>
    </row>
    <row r="266" spans="2:6" ht="12.75">
      <c r="B266" s="193"/>
      <c r="C266" s="193"/>
      <c r="D266" s="376"/>
      <c r="E266" s="170"/>
      <c r="F266" s="191"/>
    </row>
    <row r="267" spans="2:6" ht="12.75">
      <c r="B267" s="193"/>
      <c r="C267" s="193"/>
      <c r="D267" s="376"/>
      <c r="E267" s="170"/>
      <c r="F267" s="191"/>
    </row>
    <row r="268" spans="2:6" ht="12.75">
      <c r="B268" s="193"/>
      <c r="C268" s="193"/>
      <c r="D268" s="376"/>
      <c r="E268" s="170"/>
      <c r="F268" s="191"/>
    </row>
    <row r="269" spans="2:6" ht="12.75">
      <c r="B269" s="193"/>
      <c r="C269" s="193"/>
      <c r="D269" s="376"/>
      <c r="E269" s="170"/>
      <c r="F269" s="191"/>
    </row>
    <row r="270" spans="2:6" ht="12.75">
      <c r="B270" s="193"/>
      <c r="C270" s="193"/>
      <c r="D270" s="376"/>
      <c r="E270" s="170"/>
      <c r="F270" s="191"/>
    </row>
    <row r="271" spans="2:6" ht="12.75">
      <c r="B271" s="193"/>
      <c r="C271" s="193"/>
      <c r="D271" s="376"/>
      <c r="E271" s="170"/>
      <c r="F271" s="191"/>
    </row>
    <row r="272" spans="2:6" ht="12.75">
      <c r="B272" s="193"/>
      <c r="C272" s="193"/>
      <c r="D272" s="376"/>
      <c r="E272" s="170"/>
      <c r="F272" s="191"/>
    </row>
    <row r="273" spans="2:6" ht="12.75">
      <c r="B273" s="193"/>
      <c r="C273" s="193"/>
      <c r="D273" s="376"/>
      <c r="E273" s="170"/>
      <c r="F273" s="191"/>
    </row>
    <row r="274" spans="2:6" ht="12.75">
      <c r="B274" s="193"/>
      <c r="C274" s="193"/>
      <c r="D274" s="376"/>
      <c r="E274" s="170"/>
      <c r="F274" s="191"/>
    </row>
    <row r="275" spans="2:6" ht="12.75">
      <c r="B275" s="193"/>
      <c r="C275" s="193"/>
      <c r="D275" s="376"/>
      <c r="E275" s="170"/>
      <c r="F275" s="191"/>
    </row>
    <row r="276" spans="2:6" ht="12.75">
      <c r="B276" s="193"/>
      <c r="C276" s="193"/>
      <c r="D276" s="376"/>
      <c r="E276" s="170"/>
      <c r="F276" s="191"/>
    </row>
    <row r="277" spans="2:6" ht="12.75">
      <c r="B277" s="193"/>
      <c r="C277" s="193"/>
      <c r="D277" s="376"/>
      <c r="E277" s="170"/>
      <c r="F277" s="191"/>
    </row>
    <row r="278" spans="2:6" ht="12.75">
      <c r="B278" s="193"/>
      <c r="C278" s="193"/>
      <c r="D278" s="376"/>
      <c r="E278" s="170"/>
      <c r="F278" s="191"/>
    </row>
    <row r="279" spans="2:6" ht="12.75">
      <c r="B279" s="193"/>
      <c r="C279" s="193"/>
      <c r="D279" s="376"/>
      <c r="E279" s="170"/>
      <c r="F279" s="191"/>
    </row>
    <row r="280" spans="2:6" ht="12.75">
      <c r="B280" s="193"/>
      <c r="C280" s="193"/>
      <c r="D280" s="376"/>
      <c r="E280" s="170"/>
      <c r="F280" s="191"/>
    </row>
    <row r="281" spans="2:6" ht="12.75">
      <c r="B281" s="193"/>
      <c r="C281" s="193"/>
      <c r="D281" s="376"/>
      <c r="E281" s="170"/>
      <c r="F281" s="191"/>
    </row>
    <row r="282" spans="2:6" ht="12.75">
      <c r="B282" s="193"/>
      <c r="C282" s="193"/>
      <c r="D282" s="376"/>
      <c r="E282" s="170"/>
      <c r="F282" s="191"/>
    </row>
    <row r="283" spans="2:6" ht="12.75">
      <c r="B283" s="193"/>
      <c r="C283" s="193"/>
      <c r="D283" s="376"/>
      <c r="E283" s="170"/>
      <c r="F283" s="191"/>
    </row>
    <row r="284" spans="2:6" ht="12.75">
      <c r="B284" s="193"/>
      <c r="C284" s="193"/>
      <c r="D284" s="376"/>
      <c r="E284" s="170"/>
      <c r="F284" s="191"/>
    </row>
    <row r="285" spans="2:6" ht="12.75">
      <c r="B285" s="193"/>
      <c r="C285" s="193"/>
      <c r="D285" s="376"/>
      <c r="E285" s="170"/>
      <c r="F285" s="191"/>
    </row>
    <row r="286" spans="2:6" ht="12.75">
      <c r="B286" s="193"/>
      <c r="C286" s="193"/>
      <c r="D286" s="376"/>
      <c r="E286" s="170"/>
      <c r="F286" s="191"/>
    </row>
    <row r="287" spans="2:6" ht="12.75">
      <c r="B287" s="193"/>
      <c r="C287" s="193"/>
      <c r="D287" s="376"/>
      <c r="E287" s="170"/>
      <c r="F287" s="191"/>
    </row>
    <row r="288" spans="2:6" ht="12.75">
      <c r="B288" s="193"/>
      <c r="C288" s="193"/>
      <c r="D288" s="376"/>
      <c r="E288" s="170"/>
      <c r="F288" s="191"/>
    </row>
    <row r="289" spans="2:6" ht="12.75">
      <c r="B289" s="193"/>
      <c r="C289" s="193"/>
      <c r="D289" s="376"/>
      <c r="E289" s="170"/>
      <c r="F289" s="191"/>
    </row>
    <row r="290" spans="2:6" ht="12.75">
      <c r="B290" s="193"/>
      <c r="C290" s="193"/>
      <c r="D290" s="376"/>
      <c r="E290" s="170"/>
      <c r="F290" s="191"/>
    </row>
    <row r="291" spans="2:6" ht="12.75">
      <c r="B291" s="193"/>
      <c r="C291" s="193"/>
      <c r="D291" s="376"/>
      <c r="E291" s="170"/>
      <c r="F291" s="191"/>
    </row>
    <row r="292" spans="2:6" ht="12.75">
      <c r="B292" s="193"/>
      <c r="C292" s="193"/>
      <c r="D292" s="376"/>
      <c r="E292" s="170"/>
      <c r="F292" s="191"/>
    </row>
    <row r="293" spans="2:6" ht="12.75">
      <c r="B293" s="193"/>
      <c r="C293" s="193"/>
      <c r="D293" s="376"/>
      <c r="E293" s="170"/>
      <c r="F293" s="191"/>
    </row>
    <row r="294" spans="2:6" ht="12.75">
      <c r="B294" s="193"/>
      <c r="C294" s="193"/>
      <c r="D294" s="376"/>
      <c r="E294" s="170"/>
      <c r="F294" s="191"/>
    </row>
    <row r="295" spans="2:6" ht="12.75">
      <c r="B295" s="193"/>
      <c r="C295" s="193"/>
      <c r="D295" s="376"/>
      <c r="E295" s="170"/>
      <c r="F295" s="191"/>
    </row>
    <row r="296" spans="2:6" ht="12.75">
      <c r="B296" s="193"/>
      <c r="C296" s="193"/>
      <c r="D296" s="376"/>
      <c r="E296" s="170"/>
      <c r="F296" s="191"/>
    </row>
    <row r="297" spans="2:6" ht="12.75">
      <c r="B297" s="193"/>
      <c r="C297" s="193"/>
      <c r="D297" s="376"/>
      <c r="E297" s="170"/>
      <c r="F297" s="191"/>
    </row>
    <row r="298" spans="2:6" ht="12.75">
      <c r="B298" s="193"/>
      <c r="C298" s="193"/>
      <c r="D298" s="376"/>
      <c r="E298" s="170"/>
      <c r="F298" s="191"/>
    </row>
    <row r="299" spans="2:6" ht="12.75">
      <c r="B299" s="193"/>
      <c r="C299" s="193"/>
      <c r="D299" s="376"/>
      <c r="E299" s="170"/>
      <c r="F299" s="191"/>
    </row>
    <row r="300" spans="2:6" ht="12.75">
      <c r="B300" s="193"/>
      <c r="C300" s="193"/>
      <c r="D300" s="376"/>
      <c r="E300" s="170"/>
      <c r="F300" s="191"/>
    </row>
    <row r="301" spans="2:6" ht="12.75">
      <c r="B301" s="193"/>
      <c r="C301" s="193"/>
      <c r="D301" s="376"/>
      <c r="E301" s="170"/>
      <c r="F301" s="191"/>
    </row>
    <row r="302" spans="2:6" ht="12.75">
      <c r="B302" s="193"/>
      <c r="C302" s="193"/>
      <c r="D302" s="376"/>
      <c r="E302" s="170"/>
      <c r="F302" s="191"/>
    </row>
    <row r="303" spans="2:6" ht="12.75">
      <c r="B303" s="193"/>
      <c r="C303" s="193"/>
      <c r="D303" s="376"/>
      <c r="E303" s="170"/>
      <c r="F303" s="191"/>
    </row>
    <row r="304" spans="2:6" ht="12.75">
      <c r="B304" s="193"/>
      <c r="C304" s="193"/>
      <c r="D304" s="376"/>
      <c r="E304" s="170"/>
      <c r="F304" s="191"/>
    </row>
    <row r="305" spans="2:6" ht="12.75">
      <c r="B305" s="193"/>
      <c r="C305" s="193"/>
      <c r="D305" s="376"/>
      <c r="E305" s="170"/>
      <c r="F305" s="191"/>
    </row>
    <row r="306" spans="2:6" ht="12.75">
      <c r="B306" s="193"/>
      <c r="C306" s="193"/>
      <c r="D306" s="376"/>
      <c r="E306" s="170"/>
      <c r="F306" s="191"/>
    </row>
    <row r="307" spans="2:6" ht="12.75">
      <c r="B307" s="193"/>
      <c r="C307" s="193"/>
      <c r="D307" s="376"/>
      <c r="E307" s="170"/>
      <c r="F307" s="191"/>
    </row>
    <row r="308" spans="2:6" ht="12.75">
      <c r="B308" s="193"/>
      <c r="C308" s="193"/>
      <c r="D308" s="376"/>
      <c r="E308" s="170"/>
      <c r="F308" s="191"/>
    </row>
    <row r="309" spans="2:6" ht="12.75">
      <c r="B309" s="193"/>
      <c r="C309" s="193"/>
      <c r="D309" s="376"/>
      <c r="E309" s="170"/>
      <c r="F309" s="191"/>
    </row>
    <row r="310" spans="2:6" ht="12.75">
      <c r="B310" s="193"/>
      <c r="C310" s="193"/>
      <c r="D310" s="376"/>
      <c r="E310" s="170"/>
      <c r="F310" s="191"/>
    </row>
    <row r="311" spans="2:6" ht="12.75">
      <c r="B311" s="193"/>
      <c r="C311" s="193"/>
      <c r="D311" s="376"/>
      <c r="E311" s="170"/>
      <c r="F311" s="191"/>
    </row>
    <row r="312" spans="2:6" ht="12.75">
      <c r="B312" s="193"/>
      <c r="C312" s="193"/>
      <c r="D312" s="376"/>
      <c r="E312" s="170"/>
      <c r="F312" s="191"/>
    </row>
    <row r="313" spans="2:6" ht="12.75">
      <c r="B313" s="193"/>
      <c r="C313" s="193"/>
      <c r="D313" s="376"/>
      <c r="E313" s="170"/>
      <c r="F313" s="191"/>
    </row>
    <row r="314" spans="2:6" ht="12.75">
      <c r="B314" s="193"/>
      <c r="C314" s="193"/>
      <c r="D314" s="376"/>
      <c r="E314" s="170"/>
      <c r="F314" s="191"/>
    </row>
    <row r="315" spans="2:6" ht="12.75">
      <c r="B315" s="193"/>
      <c r="C315" s="193"/>
      <c r="D315" s="376"/>
      <c r="E315" s="170"/>
      <c r="F315" s="191"/>
    </row>
    <row r="316" spans="2:6" ht="12.75">
      <c r="B316" s="193"/>
      <c r="C316" s="193"/>
      <c r="D316" s="376"/>
      <c r="E316" s="170"/>
      <c r="F316" s="191"/>
    </row>
    <row r="317" spans="2:6" ht="12.75">
      <c r="B317" s="193"/>
      <c r="C317" s="193"/>
      <c r="D317" s="376"/>
      <c r="E317" s="170"/>
      <c r="F317" s="191"/>
    </row>
    <row r="318" spans="2:6" ht="12.75">
      <c r="B318" s="193"/>
      <c r="C318" s="193"/>
      <c r="D318" s="376"/>
      <c r="E318" s="170"/>
      <c r="F318" s="191"/>
    </row>
    <row r="319" spans="2:6" ht="12.75">
      <c r="B319" s="193"/>
      <c r="C319" s="193"/>
      <c r="D319" s="376"/>
      <c r="E319" s="170"/>
      <c r="F319" s="191"/>
    </row>
    <row r="320" spans="2:6" ht="12.75">
      <c r="B320" s="193"/>
      <c r="C320" s="193"/>
      <c r="D320" s="376"/>
      <c r="E320" s="170"/>
      <c r="F320" s="191"/>
    </row>
    <row r="321" spans="2:6" ht="12.75">
      <c r="B321" s="193"/>
      <c r="C321" s="193"/>
      <c r="D321" s="376"/>
      <c r="E321" s="170"/>
      <c r="F321" s="191"/>
    </row>
    <row r="322" spans="2:6" ht="12.75">
      <c r="B322" s="193"/>
      <c r="C322" s="193"/>
      <c r="D322" s="376"/>
      <c r="E322" s="170"/>
      <c r="F322" s="191"/>
    </row>
    <row r="323" spans="2:6" ht="12.75">
      <c r="B323" s="193"/>
      <c r="C323" s="193"/>
      <c r="D323" s="376"/>
      <c r="E323" s="170"/>
      <c r="F323" s="191"/>
    </row>
    <row r="324" spans="2:6" ht="12.75">
      <c r="B324" s="193"/>
      <c r="C324" s="193"/>
      <c r="D324" s="376"/>
      <c r="E324" s="170"/>
      <c r="F324" s="191"/>
    </row>
    <row r="325" spans="2:6" ht="12.75">
      <c r="B325" s="193"/>
      <c r="C325" s="193"/>
      <c r="D325" s="376"/>
      <c r="E325" s="170"/>
      <c r="F325" s="191"/>
    </row>
    <row r="326" spans="2:6" ht="12.75">
      <c r="B326" s="193"/>
      <c r="C326" s="193"/>
      <c r="D326" s="376"/>
      <c r="E326" s="170"/>
      <c r="F326" s="191"/>
    </row>
    <row r="327" spans="2:6" ht="12.75">
      <c r="B327" s="193"/>
      <c r="C327" s="193"/>
      <c r="D327" s="376"/>
      <c r="E327" s="170"/>
      <c r="F327" s="191"/>
    </row>
    <row r="328" spans="2:6" ht="12.75">
      <c r="B328" s="193"/>
      <c r="C328" s="193"/>
      <c r="D328" s="376"/>
      <c r="E328" s="170"/>
      <c r="F328" s="191"/>
    </row>
    <row r="329" spans="2:6" ht="12.75">
      <c r="B329" s="193"/>
      <c r="C329" s="193"/>
      <c r="D329" s="376"/>
      <c r="E329" s="170"/>
      <c r="F329" s="191"/>
    </row>
    <row r="330" spans="2:6" ht="12.75">
      <c r="B330" s="193"/>
      <c r="C330" s="193"/>
      <c r="D330" s="376"/>
      <c r="E330" s="170"/>
      <c r="F330" s="191"/>
    </row>
    <row r="331" spans="2:6" ht="12.75">
      <c r="B331" s="193"/>
      <c r="C331" s="193"/>
      <c r="D331" s="376"/>
      <c r="E331" s="170"/>
      <c r="F331" s="191"/>
    </row>
    <row r="332" spans="2:6" ht="12.75">
      <c r="B332" s="193"/>
      <c r="C332" s="193"/>
      <c r="D332" s="376"/>
      <c r="E332" s="170"/>
      <c r="F332" s="191"/>
    </row>
    <row r="333" spans="2:6" ht="12.75">
      <c r="B333" s="193"/>
      <c r="C333" s="193"/>
      <c r="D333" s="376"/>
      <c r="E333" s="170"/>
      <c r="F333" s="191"/>
    </row>
    <row r="334" spans="2:6" ht="12.75">
      <c r="B334" s="193"/>
      <c r="C334" s="193"/>
      <c r="D334" s="376"/>
      <c r="E334" s="170"/>
      <c r="F334" s="191"/>
    </row>
    <row r="335" spans="2:6" ht="12.75">
      <c r="B335" s="193"/>
      <c r="C335" s="193"/>
      <c r="D335" s="376"/>
      <c r="E335" s="170"/>
      <c r="F335" s="191"/>
    </row>
    <row r="336" spans="2:6" ht="12.75">
      <c r="B336" s="193"/>
      <c r="C336" s="193"/>
      <c r="D336" s="376"/>
      <c r="E336" s="170"/>
      <c r="F336" s="191"/>
    </row>
    <row r="337" spans="2:6" ht="12.75">
      <c r="B337" s="193"/>
      <c r="C337" s="193"/>
      <c r="D337" s="376"/>
      <c r="E337" s="170"/>
      <c r="F337" s="191"/>
    </row>
    <row r="338" spans="2:6" ht="12.75">
      <c r="B338" s="193"/>
      <c r="C338" s="193"/>
      <c r="D338" s="376"/>
      <c r="E338" s="170"/>
      <c r="F338" s="191"/>
    </row>
    <row r="339" spans="2:6" ht="12.75">
      <c r="B339" s="193"/>
      <c r="C339" s="193"/>
      <c r="D339" s="376"/>
      <c r="E339" s="170"/>
      <c r="F339" s="191"/>
    </row>
    <row r="340" spans="2:6" ht="12.75">
      <c r="B340" s="193"/>
      <c r="C340" s="193"/>
      <c r="D340" s="376"/>
      <c r="E340" s="170"/>
      <c r="F340" s="191"/>
    </row>
    <row r="341" spans="2:6" ht="12.75">
      <c r="B341" s="193"/>
      <c r="C341" s="193"/>
      <c r="D341" s="376"/>
      <c r="E341" s="170"/>
      <c r="F341" s="191"/>
    </row>
    <row r="342" spans="2:6" ht="12.75">
      <c r="B342" s="193"/>
      <c r="C342" s="193"/>
      <c r="D342" s="376"/>
      <c r="E342" s="170"/>
      <c r="F342" s="191"/>
    </row>
    <row r="343" spans="2:6" ht="12.75">
      <c r="B343" s="193"/>
      <c r="C343" s="193"/>
      <c r="D343" s="376"/>
      <c r="E343" s="170"/>
      <c r="F343" s="191"/>
    </row>
    <row r="344" spans="2:6" ht="12.75">
      <c r="B344" s="193"/>
      <c r="C344" s="193"/>
      <c r="D344" s="376"/>
      <c r="E344" s="170"/>
      <c r="F344" s="191"/>
    </row>
    <row r="345" spans="2:6" ht="12.75">
      <c r="B345" s="193"/>
      <c r="C345" s="193"/>
      <c r="D345" s="376"/>
      <c r="E345" s="170"/>
      <c r="F345" s="191"/>
    </row>
    <row r="346" spans="2:6" ht="12.75">
      <c r="B346" s="193"/>
      <c r="C346" s="193"/>
      <c r="D346" s="376"/>
      <c r="E346" s="170"/>
      <c r="F346" s="191"/>
    </row>
    <row r="347" spans="2:6" ht="12.75">
      <c r="B347" s="193"/>
      <c r="C347" s="193"/>
      <c r="D347" s="376"/>
      <c r="E347" s="170"/>
      <c r="F347" s="191"/>
    </row>
    <row r="348" spans="2:6" ht="12.75">
      <c r="B348" s="193"/>
      <c r="C348" s="193"/>
      <c r="D348" s="376"/>
      <c r="E348" s="170"/>
      <c r="F348" s="191"/>
    </row>
    <row r="349" spans="2:6" ht="12.75">
      <c r="B349" s="193"/>
      <c r="C349" s="193"/>
      <c r="D349" s="376"/>
      <c r="E349" s="170"/>
      <c r="F349" s="191"/>
    </row>
    <row r="350" spans="2:6" ht="12.75">
      <c r="B350" s="193"/>
      <c r="C350" s="193"/>
      <c r="D350" s="376"/>
      <c r="E350" s="170"/>
      <c r="F350" s="191"/>
    </row>
    <row r="351" spans="2:6" ht="12.75">
      <c r="B351" s="193"/>
      <c r="C351" s="193"/>
      <c r="D351" s="376"/>
      <c r="E351" s="170"/>
      <c r="F351" s="191"/>
    </row>
    <row r="352" spans="2:6" ht="12.75">
      <c r="B352" s="193"/>
      <c r="C352" s="193"/>
      <c r="D352" s="376"/>
      <c r="E352" s="170"/>
      <c r="F352" s="191"/>
    </row>
    <row r="353" spans="2:6" ht="12.75">
      <c r="B353" s="193"/>
      <c r="C353" s="193"/>
      <c r="D353" s="376"/>
      <c r="E353" s="170"/>
      <c r="F353" s="191"/>
    </row>
    <row r="354" spans="2:6" ht="12.75">
      <c r="B354" s="193"/>
      <c r="C354" s="193"/>
      <c r="D354" s="376"/>
      <c r="E354" s="170"/>
      <c r="F354" s="191"/>
    </row>
    <row r="355" spans="2:6" ht="12.75">
      <c r="B355" s="193"/>
      <c r="C355" s="193"/>
      <c r="D355" s="376"/>
      <c r="E355" s="170"/>
      <c r="F355" s="191"/>
    </row>
    <row r="356" spans="2:6" ht="12.75">
      <c r="B356" s="193"/>
      <c r="C356" s="193"/>
      <c r="D356" s="376"/>
      <c r="E356" s="170"/>
      <c r="F356" s="191"/>
    </row>
    <row r="357" spans="2:6" ht="12.75">
      <c r="B357" s="193"/>
      <c r="C357" s="193"/>
      <c r="D357" s="376"/>
      <c r="E357" s="170"/>
      <c r="F357" s="191"/>
    </row>
    <row r="358" spans="2:6" ht="12.75">
      <c r="B358" s="193"/>
      <c r="C358" s="193"/>
      <c r="D358" s="376"/>
      <c r="E358" s="170"/>
      <c r="F358" s="191"/>
    </row>
    <row r="359" spans="2:6" ht="12.75">
      <c r="B359" s="193"/>
      <c r="C359" s="193"/>
      <c r="D359" s="376"/>
      <c r="E359" s="170"/>
      <c r="F359" s="191"/>
    </row>
    <row r="360" spans="2:6" ht="12.75">
      <c r="B360" s="193"/>
      <c r="C360" s="193"/>
      <c r="D360" s="376"/>
      <c r="E360" s="170"/>
      <c r="F360" s="191"/>
    </row>
    <row r="361" spans="2:6" ht="12.75">
      <c r="B361" s="193"/>
      <c r="C361" s="193"/>
      <c r="D361" s="376"/>
      <c r="E361" s="170"/>
      <c r="F361" s="191"/>
    </row>
    <row r="362" spans="2:6" ht="12.75">
      <c r="B362" s="193"/>
      <c r="C362" s="193"/>
      <c r="D362" s="376"/>
      <c r="E362" s="170"/>
      <c r="F362" s="191"/>
    </row>
    <row r="363" spans="2:6" ht="12.75">
      <c r="B363" s="193"/>
      <c r="C363" s="193"/>
      <c r="D363" s="376"/>
      <c r="E363" s="170"/>
      <c r="F363" s="191"/>
    </row>
    <row r="364" spans="2:6" ht="12.75">
      <c r="B364" s="193"/>
      <c r="C364" s="193"/>
      <c r="D364" s="376"/>
      <c r="E364" s="170"/>
      <c r="F364" s="191"/>
    </row>
    <row r="365" spans="2:6" ht="12.75">
      <c r="B365" s="193"/>
      <c r="C365" s="193"/>
      <c r="D365" s="376"/>
      <c r="E365" s="170"/>
      <c r="F365" s="191"/>
    </row>
    <row r="366" spans="2:6" ht="12.75">
      <c r="B366" s="193"/>
      <c r="C366" s="193"/>
      <c r="D366" s="376"/>
      <c r="E366" s="170"/>
      <c r="F366" s="191"/>
    </row>
    <row r="367" spans="2:6" ht="12.75">
      <c r="B367" s="193"/>
      <c r="C367" s="193"/>
      <c r="D367" s="376"/>
      <c r="E367" s="170"/>
      <c r="F367" s="191"/>
    </row>
    <row r="368" spans="2:6" ht="12.75">
      <c r="B368" s="193"/>
      <c r="C368" s="193"/>
      <c r="D368" s="376"/>
      <c r="E368" s="170"/>
      <c r="F368" s="191"/>
    </row>
    <row r="369" spans="2:6" ht="12.75">
      <c r="B369" s="193"/>
      <c r="C369" s="193"/>
      <c r="D369" s="376"/>
      <c r="E369" s="170"/>
      <c r="F369" s="191"/>
    </row>
    <row r="370" spans="2:6" ht="12.75">
      <c r="B370" s="193"/>
      <c r="C370" s="193"/>
      <c r="D370" s="376"/>
      <c r="E370" s="170"/>
      <c r="F370" s="191"/>
    </row>
    <row r="371" spans="2:6" ht="12.75">
      <c r="B371" s="193"/>
      <c r="C371" s="193"/>
      <c r="D371" s="376"/>
      <c r="E371" s="170"/>
      <c r="F371" s="191"/>
    </row>
    <row r="372" spans="2:6" ht="12.75">
      <c r="B372" s="193"/>
      <c r="C372" s="193"/>
      <c r="D372" s="376"/>
      <c r="E372" s="170"/>
      <c r="F372" s="191"/>
    </row>
    <row r="373" spans="2:6" ht="12.75">
      <c r="B373" s="193"/>
      <c r="C373" s="193"/>
      <c r="D373" s="376"/>
      <c r="E373" s="170"/>
      <c r="F373" s="191"/>
    </row>
    <row r="374" spans="2:6" ht="12.75">
      <c r="B374" s="193"/>
      <c r="C374" s="193"/>
      <c r="D374" s="376"/>
      <c r="E374" s="170"/>
      <c r="F374" s="191"/>
    </row>
    <row r="375" spans="2:6" ht="12.75">
      <c r="B375" s="193"/>
      <c r="C375" s="193"/>
      <c r="D375" s="376"/>
      <c r="E375" s="170"/>
      <c r="F375" s="191"/>
    </row>
    <row r="376" spans="2:6" ht="12.75">
      <c r="B376" s="193"/>
      <c r="C376" s="193"/>
      <c r="D376" s="376"/>
      <c r="E376" s="170"/>
      <c r="F376" s="191"/>
    </row>
    <row r="377" spans="2:6" ht="12.75">
      <c r="B377" s="193"/>
      <c r="C377" s="193"/>
      <c r="D377" s="376"/>
      <c r="E377" s="170"/>
      <c r="F377" s="191"/>
    </row>
    <row r="378" spans="2:6" ht="12.75">
      <c r="B378" s="193"/>
      <c r="C378" s="193"/>
      <c r="D378" s="376"/>
      <c r="E378" s="170"/>
      <c r="F378" s="191"/>
    </row>
    <row r="379" spans="2:6" ht="12.75">
      <c r="B379" s="193"/>
      <c r="C379" s="193"/>
      <c r="D379" s="376"/>
      <c r="E379" s="170"/>
      <c r="F379" s="191"/>
    </row>
    <row r="380" spans="2:6" ht="12.75">
      <c r="B380" s="193"/>
      <c r="C380" s="193"/>
      <c r="D380" s="376"/>
      <c r="E380" s="170"/>
      <c r="F380" s="191"/>
    </row>
    <row r="381" spans="2:6" ht="12.75">
      <c r="B381" s="193"/>
      <c r="C381" s="193"/>
      <c r="D381" s="376"/>
      <c r="E381" s="170"/>
      <c r="F381" s="191"/>
    </row>
    <row r="382" spans="2:6" ht="12.75">
      <c r="B382" s="193"/>
      <c r="C382" s="193"/>
      <c r="D382" s="376"/>
      <c r="E382" s="170"/>
      <c r="F382" s="191"/>
    </row>
    <row r="383" spans="2:6" ht="12.75">
      <c r="B383" s="193"/>
      <c r="C383" s="193"/>
      <c r="D383" s="376"/>
      <c r="E383" s="170"/>
      <c r="F383" s="191"/>
    </row>
    <row r="384" spans="2:6" ht="12.75">
      <c r="B384" s="193"/>
      <c r="C384" s="193"/>
      <c r="D384" s="376"/>
      <c r="E384" s="170"/>
      <c r="F384" s="191"/>
    </row>
    <row r="385" spans="2:6" ht="12.75">
      <c r="B385" s="193"/>
      <c r="C385" s="193"/>
      <c r="D385" s="376"/>
      <c r="E385" s="170"/>
      <c r="F385" s="191"/>
    </row>
    <row r="386" spans="2:6" ht="12.75">
      <c r="B386" s="193"/>
      <c r="C386" s="193"/>
      <c r="D386" s="376"/>
      <c r="E386" s="170"/>
      <c r="F386" s="191"/>
    </row>
    <row r="387" spans="2:6" ht="12.75">
      <c r="B387" s="193"/>
      <c r="C387" s="193"/>
      <c r="D387" s="376"/>
      <c r="E387" s="170"/>
      <c r="F387" s="191"/>
    </row>
    <row r="388" spans="2:6" ht="12.75">
      <c r="B388" s="193"/>
      <c r="C388" s="193"/>
      <c r="D388" s="376"/>
      <c r="E388" s="170"/>
      <c r="F388" s="191"/>
    </row>
    <row r="389" spans="2:6" ht="12.75">
      <c r="B389" s="193"/>
      <c r="C389" s="193"/>
      <c r="D389" s="376"/>
      <c r="E389" s="170"/>
      <c r="F389" s="191"/>
    </row>
    <row r="390" spans="2:6" ht="12.75">
      <c r="B390" s="193"/>
      <c r="C390" s="193"/>
      <c r="D390" s="376"/>
      <c r="E390" s="170"/>
      <c r="F390" s="191"/>
    </row>
    <row r="391" spans="2:6" ht="12.75">
      <c r="B391" s="193"/>
      <c r="C391" s="193"/>
      <c r="D391" s="376"/>
      <c r="E391" s="170"/>
      <c r="F391" s="191"/>
    </row>
    <row r="392" spans="2:6" ht="12.75">
      <c r="B392" s="193"/>
      <c r="C392" s="193"/>
      <c r="D392" s="376"/>
      <c r="E392" s="170"/>
      <c r="F392" s="191"/>
    </row>
    <row r="393" spans="2:6" ht="12.75">
      <c r="B393" s="193"/>
      <c r="C393" s="193"/>
      <c r="D393" s="376"/>
      <c r="E393" s="170"/>
      <c r="F393" s="191"/>
    </row>
    <row r="394" spans="2:6" ht="12.75">
      <c r="B394" s="193"/>
      <c r="C394" s="193"/>
      <c r="D394" s="376"/>
      <c r="E394" s="170"/>
      <c r="F394" s="191"/>
    </row>
    <row r="395" spans="2:6" ht="12.75">
      <c r="B395" s="193"/>
      <c r="C395" s="193"/>
      <c r="D395" s="376"/>
      <c r="E395" s="170"/>
      <c r="F395" s="191"/>
    </row>
    <row r="396" spans="2:6" ht="12.75">
      <c r="B396" s="193"/>
      <c r="C396" s="193"/>
      <c r="D396" s="376"/>
      <c r="E396" s="170"/>
      <c r="F396" s="191"/>
    </row>
    <row r="397" spans="2:6" ht="12.75">
      <c r="B397" s="193"/>
      <c r="C397" s="193"/>
      <c r="D397" s="376"/>
      <c r="E397" s="170"/>
      <c r="F397" s="191"/>
    </row>
    <row r="398" spans="2:6" ht="12.75">
      <c r="B398" s="193"/>
      <c r="C398" s="193"/>
      <c r="D398" s="376"/>
      <c r="E398" s="170"/>
      <c r="F398" s="191"/>
    </row>
    <row r="399" spans="2:6" ht="12.75">
      <c r="B399" s="193"/>
      <c r="C399" s="193"/>
      <c r="D399" s="376"/>
      <c r="E399" s="170"/>
      <c r="F399" s="191"/>
    </row>
    <row r="400" spans="2:6" ht="12.75">
      <c r="B400" s="193"/>
      <c r="C400" s="193"/>
      <c r="D400" s="376"/>
      <c r="E400" s="170"/>
      <c r="F400" s="191"/>
    </row>
    <row r="401" spans="2:6" ht="12.75">
      <c r="B401" s="193"/>
      <c r="C401" s="193"/>
      <c r="D401" s="376"/>
      <c r="E401" s="170"/>
      <c r="F401" s="191"/>
    </row>
    <row r="402" spans="2:6" ht="12.75">
      <c r="B402" s="193"/>
      <c r="C402" s="193"/>
      <c r="D402" s="376"/>
      <c r="E402" s="170"/>
      <c r="F402" s="191"/>
    </row>
    <row r="403" spans="2:6" ht="12.75">
      <c r="B403" s="193"/>
      <c r="C403" s="193"/>
      <c r="D403" s="376"/>
      <c r="E403" s="170"/>
      <c r="F403" s="191"/>
    </row>
    <row r="404" spans="2:6" ht="12.75">
      <c r="B404" s="193"/>
      <c r="C404" s="193"/>
      <c r="D404" s="376"/>
      <c r="E404" s="170"/>
      <c r="F404" s="191"/>
    </row>
    <row r="405" spans="2:6" ht="12.75">
      <c r="B405" s="193"/>
      <c r="C405" s="193"/>
      <c r="D405" s="376"/>
      <c r="E405" s="170"/>
      <c r="F405" s="191"/>
    </row>
    <row r="406" spans="2:6" ht="12.75">
      <c r="B406" s="193"/>
      <c r="C406" s="193"/>
      <c r="D406" s="376"/>
      <c r="E406" s="170"/>
      <c r="F406" s="191"/>
    </row>
    <row r="407" spans="2:6" ht="12.75">
      <c r="B407" s="193"/>
      <c r="C407" s="193"/>
      <c r="D407" s="376"/>
      <c r="E407" s="170"/>
      <c r="F407" s="191"/>
    </row>
    <row r="408" spans="2:6" ht="12.75">
      <c r="B408" s="193"/>
      <c r="C408" s="193"/>
      <c r="D408" s="376"/>
      <c r="E408" s="170"/>
      <c r="F408" s="191"/>
    </row>
    <row r="409" spans="2:6" ht="12.75">
      <c r="B409" s="193"/>
      <c r="C409" s="193"/>
      <c r="D409" s="376"/>
      <c r="E409" s="170"/>
      <c r="F409" s="191"/>
    </row>
    <row r="410" spans="2:6" ht="12.75">
      <c r="B410" s="193"/>
      <c r="C410" s="193"/>
      <c r="D410" s="376"/>
      <c r="E410" s="170"/>
      <c r="F410" s="191"/>
    </row>
    <row r="411" spans="2:6" ht="12.75">
      <c r="B411" s="193"/>
      <c r="C411" s="193"/>
      <c r="D411" s="376"/>
      <c r="E411" s="170"/>
      <c r="F411" s="191"/>
    </row>
    <row r="412" spans="2:6" ht="12.75">
      <c r="B412" s="193"/>
      <c r="C412" s="193"/>
      <c r="D412" s="376"/>
      <c r="E412" s="170"/>
      <c r="F412" s="191"/>
    </row>
    <row r="413" spans="2:6" ht="12.75">
      <c r="B413" s="193"/>
      <c r="C413" s="193"/>
      <c r="D413" s="376"/>
      <c r="E413" s="170"/>
      <c r="F413" s="191"/>
    </row>
    <row r="414" spans="2:6" ht="12.75">
      <c r="B414" s="193"/>
      <c r="C414" s="193"/>
      <c r="D414" s="376"/>
      <c r="E414" s="170"/>
      <c r="F414" s="191"/>
    </row>
    <row r="415" spans="2:6" ht="12.75">
      <c r="B415" s="193"/>
      <c r="C415" s="193"/>
      <c r="D415" s="376"/>
      <c r="E415" s="170"/>
      <c r="F415" s="191"/>
    </row>
    <row r="416" spans="2:6" ht="12.75">
      <c r="B416" s="193"/>
      <c r="C416" s="193"/>
      <c r="D416" s="376"/>
      <c r="E416" s="170"/>
      <c r="F416" s="191"/>
    </row>
    <row r="417" spans="2:6" ht="12.75">
      <c r="B417" s="193"/>
      <c r="C417" s="193"/>
      <c r="D417" s="376"/>
      <c r="E417" s="170"/>
      <c r="F417" s="191"/>
    </row>
    <row r="418" spans="2:6" ht="12.75">
      <c r="B418" s="193"/>
      <c r="C418" s="193"/>
      <c r="D418" s="376"/>
      <c r="E418" s="170"/>
      <c r="F418" s="191"/>
    </row>
    <row r="419" spans="2:6" ht="12.75">
      <c r="B419" s="193"/>
      <c r="C419" s="193"/>
      <c r="D419" s="376"/>
      <c r="E419" s="170"/>
      <c r="F419" s="191"/>
    </row>
    <row r="420" spans="2:6" ht="12.75">
      <c r="B420" s="193"/>
      <c r="C420" s="193"/>
      <c r="D420" s="376"/>
      <c r="E420" s="170"/>
      <c r="F420" s="191"/>
    </row>
    <row r="421" spans="2:6" ht="12.75">
      <c r="B421" s="193"/>
      <c r="C421" s="193"/>
      <c r="D421" s="376"/>
      <c r="E421" s="170"/>
      <c r="F421" s="191"/>
    </row>
    <row r="422" spans="2:6" ht="12.75">
      <c r="B422" s="193"/>
      <c r="C422" s="193"/>
      <c r="D422" s="376"/>
      <c r="E422" s="170"/>
      <c r="F422" s="191"/>
    </row>
    <row r="423" spans="2:6" ht="12.75">
      <c r="B423" s="193"/>
      <c r="C423" s="193"/>
      <c r="D423" s="376"/>
      <c r="E423" s="170"/>
      <c r="F423" s="191"/>
    </row>
    <row r="424" spans="2:6" ht="12.75">
      <c r="B424" s="193"/>
      <c r="C424" s="193"/>
      <c r="D424" s="376"/>
      <c r="E424" s="170"/>
      <c r="F424" s="191"/>
    </row>
    <row r="425" spans="2:6" ht="12.75">
      <c r="B425" s="193"/>
      <c r="C425" s="193"/>
      <c r="D425" s="376"/>
      <c r="E425" s="170"/>
      <c r="F425" s="191"/>
    </row>
    <row r="426" spans="2:6" ht="12.75">
      <c r="B426" s="193"/>
      <c r="C426" s="193"/>
      <c r="D426" s="376"/>
      <c r="E426" s="170"/>
      <c r="F426" s="191"/>
    </row>
    <row r="427" spans="2:6" ht="12.75">
      <c r="B427" s="193"/>
      <c r="C427" s="193"/>
      <c r="D427" s="376"/>
      <c r="E427" s="170"/>
      <c r="F427" s="191"/>
    </row>
    <row r="428" spans="2:6" ht="12.75">
      <c r="B428" s="193"/>
      <c r="C428" s="193"/>
      <c r="D428" s="376"/>
      <c r="E428" s="170"/>
      <c r="F428" s="191"/>
    </row>
    <row r="429" spans="2:6" ht="12.75">
      <c r="B429" s="193"/>
      <c r="C429" s="193"/>
      <c r="D429" s="376"/>
      <c r="E429" s="170"/>
      <c r="F429" s="191"/>
    </row>
    <row r="430" spans="2:6" ht="12.75">
      <c r="B430" s="193"/>
      <c r="C430" s="193"/>
      <c r="D430" s="376"/>
      <c r="E430" s="170"/>
      <c r="F430" s="191"/>
    </row>
    <row r="431" spans="2:6" ht="12.75">
      <c r="B431" s="193"/>
      <c r="C431" s="193"/>
      <c r="D431" s="376"/>
      <c r="E431" s="170"/>
      <c r="F431" s="191"/>
    </row>
    <row r="432" spans="2:6" ht="12.75">
      <c r="B432" s="193"/>
      <c r="C432" s="193"/>
      <c r="D432" s="376"/>
      <c r="E432" s="170"/>
      <c r="F432" s="191"/>
    </row>
    <row r="433" spans="2:6" ht="12.75">
      <c r="B433" s="193"/>
      <c r="C433" s="193"/>
      <c r="D433" s="376"/>
      <c r="E433" s="170"/>
      <c r="F433" s="191"/>
    </row>
    <row r="434" spans="2:6" ht="12.75">
      <c r="B434" s="193"/>
      <c r="C434" s="193"/>
      <c r="D434" s="376"/>
      <c r="E434" s="170"/>
      <c r="F434" s="191"/>
    </row>
    <row r="435" spans="2:6" ht="12.75">
      <c r="B435" s="193"/>
      <c r="C435" s="193"/>
      <c r="D435" s="376"/>
      <c r="E435" s="170"/>
      <c r="F435" s="191"/>
    </row>
    <row r="436" spans="2:6" ht="12.75">
      <c r="B436" s="193"/>
      <c r="C436" s="193"/>
      <c r="D436" s="376"/>
      <c r="E436" s="170"/>
      <c r="F436" s="191"/>
    </row>
    <row r="437" spans="2:6" ht="12.75">
      <c r="B437" s="193"/>
      <c r="C437" s="193"/>
      <c r="D437" s="376"/>
      <c r="E437" s="170"/>
      <c r="F437" s="191"/>
    </row>
    <row r="438" spans="2:6" ht="12.75">
      <c r="B438" s="193"/>
      <c r="C438" s="193"/>
      <c r="D438" s="376"/>
      <c r="E438" s="170"/>
      <c r="F438" s="191"/>
    </row>
    <row r="439" spans="2:6" ht="12.75">
      <c r="B439" s="193"/>
      <c r="C439" s="193"/>
      <c r="D439" s="376"/>
      <c r="E439" s="170"/>
      <c r="F439" s="191"/>
    </row>
    <row r="440" spans="2:6" ht="12.75">
      <c r="B440" s="193"/>
      <c r="C440" s="193"/>
      <c r="D440" s="376"/>
      <c r="E440" s="170"/>
      <c r="F440" s="191"/>
    </row>
    <row r="441" spans="2:6" ht="12.75">
      <c r="B441" s="193"/>
      <c r="C441" s="193"/>
      <c r="D441" s="376"/>
      <c r="E441" s="170"/>
      <c r="F441" s="191"/>
    </row>
    <row r="442" spans="2:6" ht="12.75">
      <c r="B442" s="193"/>
      <c r="C442" s="193"/>
      <c r="D442" s="376"/>
      <c r="E442" s="170"/>
      <c r="F442" s="191"/>
    </row>
    <row r="443" spans="2:6" ht="12.75">
      <c r="B443" s="193"/>
      <c r="C443" s="193"/>
      <c r="D443" s="376"/>
      <c r="E443" s="170"/>
      <c r="F443" s="191"/>
    </row>
    <row r="444" spans="2:6" ht="12.75">
      <c r="B444" s="193"/>
      <c r="C444" s="193"/>
      <c r="D444" s="376"/>
      <c r="E444" s="170"/>
      <c r="F444" s="191"/>
    </row>
    <row r="445" spans="2:6" ht="12.75">
      <c r="B445" s="193"/>
      <c r="C445" s="193"/>
      <c r="D445" s="376"/>
      <c r="E445" s="170"/>
      <c r="F445" s="191"/>
    </row>
    <row r="446" spans="2:6" ht="12.75">
      <c r="B446" s="193"/>
      <c r="C446" s="193"/>
      <c r="D446" s="376"/>
      <c r="E446" s="170"/>
      <c r="F446" s="191"/>
    </row>
    <row r="447" spans="2:6" ht="12.75">
      <c r="B447" s="193"/>
      <c r="C447" s="193"/>
      <c r="D447" s="376"/>
      <c r="E447" s="170"/>
      <c r="F447" s="191"/>
    </row>
    <row r="448" spans="2:6" ht="12.75">
      <c r="B448" s="193"/>
      <c r="C448" s="193"/>
      <c r="D448" s="376"/>
      <c r="E448" s="170"/>
      <c r="F448" s="191"/>
    </row>
    <row r="449" spans="2:6" ht="12.75">
      <c r="B449" s="193"/>
      <c r="C449" s="193"/>
      <c r="D449" s="376"/>
      <c r="E449" s="170"/>
      <c r="F449" s="191"/>
    </row>
    <row r="450" spans="2:6" ht="12.75">
      <c r="B450" s="193"/>
      <c r="C450" s="193"/>
      <c r="D450" s="376"/>
      <c r="E450" s="170"/>
      <c r="F450" s="191"/>
    </row>
    <row r="451" spans="2:6" ht="12.75">
      <c r="B451" s="193"/>
      <c r="C451" s="193"/>
      <c r="D451" s="376"/>
      <c r="E451" s="170"/>
      <c r="F451" s="191"/>
    </row>
    <row r="452" spans="2:6" ht="12.75">
      <c r="B452" s="193"/>
      <c r="C452" s="193"/>
      <c r="D452" s="376"/>
      <c r="E452" s="170"/>
      <c r="F452" s="191"/>
    </row>
    <row r="453" spans="2:6" ht="12.75">
      <c r="B453" s="193"/>
      <c r="C453" s="193"/>
      <c r="D453" s="376"/>
      <c r="E453" s="170"/>
      <c r="F453" s="191"/>
    </row>
    <row r="454" spans="2:6" ht="12.75">
      <c r="B454" s="193"/>
      <c r="C454" s="193"/>
      <c r="D454" s="376"/>
      <c r="E454" s="170"/>
      <c r="F454" s="191"/>
    </row>
    <row r="455" spans="2:6" ht="12.75">
      <c r="B455" s="193"/>
      <c r="C455" s="193"/>
      <c r="D455" s="376"/>
      <c r="E455" s="170"/>
      <c r="F455" s="191"/>
    </row>
    <row r="456" spans="2:6" ht="12.75">
      <c r="B456" s="193"/>
      <c r="C456" s="193"/>
      <c r="D456" s="376"/>
      <c r="E456" s="170"/>
      <c r="F456" s="191"/>
    </row>
    <row r="457" spans="2:6" ht="12.75">
      <c r="B457" s="193"/>
      <c r="C457" s="193"/>
      <c r="D457" s="376"/>
      <c r="E457" s="170"/>
      <c r="F457" s="191"/>
    </row>
    <row r="458" spans="2:6" ht="12.75">
      <c r="B458" s="193"/>
      <c r="C458" s="193"/>
      <c r="D458" s="376"/>
      <c r="E458" s="170"/>
      <c r="F458" s="191"/>
    </row>
    <row r="459" spans="2:6" ht="12.75">
      <c r="B459" s="193"/>
      <c r="C459" s="193"/>
      <c r="D459" s="376"/>
      <c r="E459" s="170"/>
      <c r="F459" s="191"/>
    </row>
    <row r="460" spans="2:6" ht="12.75">
      <c r="B460" s="193"/>
      <c r="C460" s="193"/>
      <c r="D460" s="376"/>
      <c r="E460" s="170"/>
      <c r="F460" s="191"/>
    </row>
    <row r="461" spans="2:6" ht="12.75">
      <c r="B461" s="193"/>
      <c r="C461" s="193"/>
      <c r="D461" s="376"/>
      <c r="E461" s="170"/>
      <c r="F461" s="191"/>
    </row>
    <row r="462" spans="2:6" ht="12.75">
      <c r="B462" s="193"/>
      <c r="C462" s="193"/>
      <c r="D462" s="376"/>
      <c r="E462" s="170"/>
      <c r="F462" s="191"/>
    </row>
    <row r="463" spans="2:6" ht="12.75">
      <c r="B463" s="193"/>
      <c r="C463" s="193"/>
      <c r="D463" s="376"/>
      <c r="E463" s="170"/>
      <c r="F463" s="191"/>
    </row>
    <row r="464" spans="2:6" ht="12.75">
      <c r="B464" s="193"/>
      <c r="C464" s="193"/>
      <c r="D464" s="376"/>
      <c r="E464" s="170"/>
      <c r="F464" s="191"/>
    </row>
    <row r="465" spans="2:6" ht="12.75">
      <c r="B465" s="193"/>
      <c r="C465" s="193"/>
      <c r="D465" s="376"/>
      <c r="E465" s="170"/>
      <c r="F465" s="191"/>
    </row>
    <row r="466" spans="2:6" ht="12.75">
      <c r="B466" s="193"/>
      <c r="C466" s="193"/>
      <c r="D466" s="376"/>
      <c r="E466" s="170"/>
      <c r="F466" s="191"/>
    </row>
    <row r="467" spans="2:6" ht="12.75">
      <c r="B467" s="193"/>
      <c r="C467" s="193"/>
      <c r="D467" s="376"/>
      <c r="E467" s="170"/>
      <c r="F467" s="191"/>
    </row>
    <row r="468" spans="2:6" ht="12.75">
      <c r="B468" s="193"/>
      <c r="C468" s="193"/>
      <c r="D468" s="376"/>
      <c r="E468" s="170"/>
      <c r="F468" s="191"/>
    </row>
    <row r="469" spans="2:6" ht="12.75">
      <c r="B469" s="193"/>
      <c r="C469" s="193"/>
      <c r="D469" s="376"/>
      <c r="E469" s="170"/>
      <c r="F469" s="191"/>
    </row>
    <row r="470" spans="2:6" ht="12.75">
      <c r="B470" s="193"/>
      <c r="C470" s="193"/>
      <c r="D470" s="376"/>
      <c r="E470" s="170"/>
      <c r="F470" s="191"/>
    </row>
    <row r="471" spans="2:6" ht="12.75">
      <c r="B471" s="193"/>
      <c r="C471" s="193"/>
      <c r="D471" s="376"/>
      <c r="E471" s="170"/>
      <c r="F471" s="191"/>
    </row>
    <row r="472" spans="2:6" ht="12.75">
      <c r="B472" s="193"/>
      <c r="C472" s="193"/>
      <c r="D472" s="376"/>
      <c r="E472" s="170"/>
      <c r="F472" s="191"/>
    </row>
    <row r="473" spans="2:6" ht="12.75">
      <c r="B473" s="193"/>
      <c r="C473" s="193"/>
      <c r="D473" s="376"/>
      <c r="E473" s="170"/>
      <c r="F473" s="191"/>
    </row>
    <row r="474" spans="2:6" ht="12.75">
      <c r="B474" s="193"/>
      <c r="C474" s="193"/>
      <c r="D474" s="376"/>
      <c r="E474" s="170"/>
      <c r="F474" s="191"/>
    </row>
    <row r="475" spans="2:6" ht="12.75">
      <c r="B475" s="193"/>
      <c r="C475" s="193"/>
      <c r="D475" s="376"/>
      <c r="E475" s="170"/>
      <c r="F475" s="191"/>
    </row>
    <row r="476" spans="2:6" ht="12.75">
      <c r="B476" s="193"/>
      <c r="C476" s="193"/>
      <c r="D476" s="376"/>
      <c r="E476" s="170"/>
      <c r="F476" s="191"/>
    </row>
    <row r="477" spans="2:6" ht="12.75">
      <c r="B477" s="193"/>
      <c r="C477" s="193"/>
      <c r="D477" s="376"/>
      <c r="E477" s="170"/>
      <c r="F477" s="191"/>
    </row>
    <row r="478" spans="2:6" ht="12.75">
      <c r="B478" s="193"/>
      <c r="C478" s="193"/>
      <c r="D478" s="376"/>
      <c r="E478" s="170"/>
      <c r="F478" s="191"/>
    </row>
    <row r="479" spans="2:6" ht="12.75">
      <c r="B479" s="193"/>
      <c r="C479" s="193"/>
      <c r="D479" s="376"/>
      <c r="E479" s="170"/>
      <c r="F479" s="191"/>
    </row>
    <row r="480" spans="2:6" ht="12.75">
      <c r="B480" s="193"/>
      <c r="C480" s="193"/>
      <c r="D480" s="376"/>
      <c r="E480" s="170"/>
      <c r="F480" s="191"/>
    </row>
    <row r="481" spans="2:6" ht="12.75">
      <c r="B481" s="193"/>
      <c r="C481" s="193"/>
      <c r="D481" s="376"/>
      <c r="E481" s="170"/>
      <c r="F481" s="191"/>
    </row>
    <row r="482" spans="2:6" ht="12.75">
      <c r="B482" s="193"/>
      <c r="C482" s="193"/>
      <c r="D482" s="376"/>
      <c r="E482" s="170"/>
      <c r="F482" s="191"/>
    </row>
    <row r="483" spans="2:6" ht="12.75">
      <c r="B483" s="193"/>
      <c r="C483" s="193"/>
      <c r="D483" s="376"/>
      <c r="E483" s="170"/>
      <c r="F483" s="191"/>
    </row>
    <row r="484" spans="2:6" ht="12.75">
      <c r="B484" s="193"/>
      <c r="C484" s="193"/>
      <c r="D484" s="376"/>
      <c r="E484" s="170"/>
      <c r="F484" s="191"/>
    </row>
    <row r="485" spans="2:6" ht="12.75">
      <c r="B485" s="193"/>
      <c r="C485" s="193"/>
      <c r="D485" s="376"/>
      <c r="E485" s="170"/>
      <c r="F485" s="191"/>
    </row>
    <row r="486" spans="2:6" ht="12.75">
      <c r="B486" s="193"/>
      <c r="C486" s="193"/>
      <c r="D486" s="376"/>
      <c r="E486" s="170"/>
      <c r="F486" s="191"/>
    </row>
    <row r="487" spans="2:6" ht="12.75">
      <c r="B487" s="193"/>
      <c r="C487" s="193"/>
      <c r="D487" s="376"/>
      <c r="E487" s="170"/>
      <c r="F487" s="191"/>
    </row>
    <row r="488" spans="2:6" ht="12.75">
      <c r="B488" s="193"/>
      <c r="C488" s="193"/>
      <c r="D488" s="376"/>
      <c r="E488" s="170"/>
      <c r="F488" s="191"/>
    </row>
    <row r="489" spans="2:6" ht="12.75">
      <c r="B489" s="193"/>
      <c r="C489" s="193"/>
      <c r="D489" s="376"/>
      <c r="E489" s="170"/>
      <c r="F489" s="191"/>
    </row>
    <row r="490" spans="2:6" ht="12.75">
      <c r="B490" s="193"/>
      <c r="C490" s="193"/>
      <c r="D490" s="376"/>
      <c r="E490" s="170"/>
      <c r="F490" s="191"/>
    </row>
    <row r="491" spans="2:6" ht="12.75">
      <c r="B491" s="193"/>
      <c r="C491" s="193"/>
      <c r="D491" s="376"/>
      <c r="E491" s="170"/>
      <c r="F491" s="191"/>
    </row>
    <row r="492" spans="2:6" ht="12.75">
      <c r="B492" s="193"/>
      <c r="C492" s="193"/>
      <c r="D492" s="376"/>
      <c r="E492" s="170"/>
      <c r="F492" s="191"/>
    </row>
    <row r="493" spans="2:6" ht="12.75">
      <c r="B493" s="193"/>
      <c r="C493" s="193"/>
      <c r="D493" s="376"/>
      <c r="E493" s="170"/>
      <c r="F493" s="191"/>
    </row>
    <row r="494" spans="2:6" ht="12.75">
      <c r="B494" s="193"/>
      <c r="C494" s="193"/>
      <c r="D494" s="376"/>
      <c r="E494" s="170"/>
      <c r="F494" s="191"/>
    </row>
    <row r="495" spans="2:6" ht="12.75">
      <c r="B495" s="193"/>
      <c r="C495" s="193"/>
      <c r="D495" s="376"/>
      <c r="E495" s="170"/>
      <c r="F495" s="191"/>
    </row>
    <row r="496" spans="2:6" ht="12.75">
      <c r="B496" s="193"/>
      <c r="C496" s="193"/>
      <c r="D496" s="376"/>
      <c r="E496" s="170"/>
      <c r="F496" s="191"/>
    </row>
    <row r="497" spans="2:6" ht="12.75">
      <c r="B497" s="193"/>
      <c r="C497" s="193"/>
      <c r="D497" s="376"/>
      <c r="E497" s="170"/>
      <c r="F497" s="191"/>
    </row>
    <row r="498" spans="2:6" ht="12.75">
      <c r="B498" s="193"/>
      <c r="C498" s="193"/>
      <c r="D498" s="376"/>
      <c r="E498" s="170"/>
      <c r="F498" s="191"/>
    </row>
    <row r="499" spans="2:6" ht="12.75">
      <c r="B499" s="193"/>
      <c r="C499" s="193"/>
      <c r="D499" s="376"/>
      <c r="E499" s="170"/>
      <c r="F499" s="191"/>
    </row>
    <row r="500" spans="2:6" ht="12.75">
      <c r="B500" s="193"/>
      <c r="C500" s="193"/>
      <c r="D500" s="376"/>
      <c r="E500" s="170"/>
      <c r="F500" s="191"/>
    </row>
    <row r="501" spans="2:6" ht="12.75">
      <c r="B501" s="193"/>
      <c r="C501" s="193"/>
      <c r="D501" s="376"/>
      <c r="E501" s="170"/>
      <c r="F501" s="191"/>
    </row>
    <row r="502" spans="2:6" ht="12.75">
      <c r="B502" s="193"/>
      <c r="C502" s="193"/>
      <c r="D502" s="376"/>
      <c r="E502" s="170"/>
      <c r="F502" s="191"/>
    </row>
    <row r="503" spans="2:6" ht="12.75">
      <c r="B503" s="193"/>
      <c r="C503" s="193"/>
      <c r="D503" s="376"/>
      <c r="E503" s="170"/>
      <c r="F503" s="191"/>
    </row>
    <row r="504" spans="2:6" ht="12.75">
      <c r="B504" s="193"/>
      <c r="C504" s="193"/>
      <c r="D504" s="376"/>
      <c r="E504" s="170"/>
      <c r="F504" s="191"/>
    </row>
    <row r="505" spans="2:6" ht="12.75">
      <c r="B505" s="193"/>
      <c r="C505" s="193"/>
      <c r="D505" s="376"/>
      <c r="E505" s="170"/>
      <c r="F505" s="191"/>
    </row>
    <row r="506" spans="2:6" ht="12.75">
      <c r="B506" s="193"/>
      <c r="C506" s="193"/>
      <c r="D506" s="376"/>
      <c r="E506" s="170"/>
      <c r="F506" s="191"/>
    </row>
    <row r="507" spans="2:6" ht="12.75">
      <c r="B507" s="193"/>
      <c r="C507" s="193"/>
      <c r="D507" s="376"/>
      <c r="E507" s="170"/>
      <c r="F507" s="191"/>
    </row>
    <row r="508" spans="2:6" ht="12.75">
      <c r="B508" s="193"/>
      <c r="C508" s="193"/>
      <c r="D508" s="376"/>
      <c r="E508" s="170"/>
      <c r="F508" s="191"/>
    </row>
    <row r="509" spans="2:6" ht="12.75">
      <c r="B509" s="193"/>
      <c r="C509" s="193"/>
      <c r="D509" s="376"/>
      <c r="E509" s="170"/>
      <c r="F509" s="191"/>
    </row>
    <row r="510" spans="2:6" ht="12.75">
      <c r="B510" s="193"/>
      <c r="C510" s="193"/>
      <c r="D510" s="376"/>
      <c r="E510" s="170"/>
      <c r="F510" s="191"/>
    </row>
    <row r="511" spans="2:6" ht="12.75">
      <c r="B511" s="193"/>
      <c r="C511" s="193"/>
      <c r="D511" s="376"/>
      <c r="E511" s="170"/>
      <c r="F511" s="191"/>
    </row>
    <row r="512" spans="2:6" ht="12.75">
      <c r="B512" s="193"/>
      <c r="C512" s="193"/>
      <c r="D512" s="376"/>
      <c r="E512" s="170"/>
      <c r="F512" s="191"/>
    </row>
    <row r="513" spans="2:6" ht="12.75">
      <c r="B513" s="193"/>
      <c r="C513" s="193"/>
      <c r="D513" s="376"/>
      <c r="E513" s="170"/>
      <c r="F513" s="191"/>
    </row>
    <row r="514" spans="2:6" ht="12.75">
      <c r="B514" s="193"/>
      <c r="C514" s="193"/>
      <c r="D514" s="376"/>
      <c r="E514" s="170"/>
      <c r="F514" s="191"/>
    </row>
    <row r="515" spans="2:6" ht="12.75">
      <c r="B515" s="193"/>
      <c r="C515" s="193"/>
      <c r="D515" s="376"/>
      <c r="E515" s="170"/>
      <c r="F515" s="191"/>
    </row>
    <row r="516" spans="2:6" ht="12.75">
      <c r="B516" s="193"/>
      <c r="C516" s="193"/>
      <c r="D516" s="376"/>
      <c r="E516" s="170"/>
      <c r="F516" s="191"/>
    </row>
    <row r="517" spans="2:6" ht="12.75">
      <c r="B517" s="193"/>
      <c r="C517" s="193"/>
      <c r="D517" s="376"/>
      <c r="E517" s="170"/>
      <c r="F517" s="191"/>
    </row>
    <row r="518" spans="2:6" ht="12.75">
      <c r="B518" s="193"/>
      <c r="C518" s="193"/>
      <c r="D518" s="376"/>
      <c r="E518" s="170"/>
      <c r="F518" s="191"/>
    </row>
    <row r="519" spans="2:6" ht="12.75">
      <c r="B519" s="193"/>
      <c r="C519" s="193"/>
      <c r="D519" s="376"/>
      <c r="E519" s="170"/>
      <c r="F519" s="191"/>
    </row>
    <row r="520" spans="2:6" ht="12.75">
      <c r="B520" s="193"/>
      <c r="C520" s="193"/>
      <c r="D520" s="376"/>
      <c r="E520" s="170"/>
      <c r="F520" s="191"/>
    </row>
    <row r="521" spans="2:6" ht="12.75">
      <c r="B521" s="193"/>
      <c r="C521" s="193"/>
      <c r="D521" s="376"/>
      <c r="E521" s="170"/>
      <c r="F521" s="191"/>
    </row>
    <row r="522" spans="2:6" ht="12.75">
      <c r="B522" s="193"/>
      <c r="C522" s="193"/>
      <c r="D522" s="376"/>
      <c r="E522" s="170"/>
      <c r="F522" s="191"/>
    </row>
    <row r="523" spans="2:6" ht="12.75">
      <c r="B523" s="193"/>
      <c r="C523" s="193"/>
      <c r="D523" s="376"/>
      <c r="E523" s="170"/>
      <c r="F523" s="191"/>
    </row>
    <row r="524" spans="2:6" ht="12.75">
      <c r="B524" s="193"/>
      <c r="C524" s="193"/>
      <c r="D524" s="376"/>
      <c r="E524" s="170"/>
      <c r="F524" s="191"/>
    </row>
    <row r="525" spans="2:6" ht="12.75">
      <c r="B525" s="193"/>
      <c r="C525" s="193"/>
      <c r="D525" s="376"/>
      <c r="E525" s="170"/>
      <c r="F525" s="191"/>
    </row>
    <row r="526" spans="2:6" ht="12.75">
      <c r="B526" s="193"/>
      <c r="C526" s="193"/>
      <c r="D526" s="376"/>
      <c r="E526" s="170"/>
      <c r="F526" s="191"/>
    </row>
    <row r="527" spans="2:6" ht="12.75">
      <c r="B527" s="193"/>
      <c r="C527" s="193"/>
      <c r="D527" s="376"/>
      <c r="E527" s="170"/>
      <c r="F527" s="191"/>
    </row>
    <row r="528" spans="2:6" ht="12.75">
      <c r="B528" s="193"/>
      <c r="C528" s="193"/>
      <c r="D528" s="376"/>
      <c r="E528" s="170"/>
      <c r="F528" s="191"/>
    </row>
    <row r="529" spans="2:6" ht="12.75">
      <c r="B529" s="193"/>
      <c r="C529" s="193"/>
      <c r="D529" s="376"/>
      <c r="E529" s="170"/>
      <c r="F529" s="191"/>
    </row>
    <row r="530" spans="2:6" ht="12.75">
      <c r="B530" s="193"/>
      <c r="C530" s="193"/>
      <c r="D530" s="376"/>
      <c r="E530" s="170"/>
      <c r="F530" s="191"/>
    </row>
    <row r="531" spans="2:6" ht="12.75">
      <c r="B531" s="193"/>
      <c r="C531" s="193"/>
      <c r="D531" s="376"/>
      <c r="E531" s="170"/>
      <c r="F531" s="191"/>
    </row>
    <row r="532" spans="2:6" ht="12.75">
      <c r="B532" s="193"/>
      <c r="C532" s="193"/>
      <c r="D532" s="376"/>
      <c r="E532" s="170"/>
      <c r="F532" s="191"/>
    </row>
    <row r="533" spans="2:6" ht="12.75">
      <c r="B533" s="193"/>
      <c r="C533" s="193"/>
      <c r="D533" s="376"/>
      <c r="E533" s="170"/>
      <c r="F533" s="191"/>
    </row>
    <row r="534" spans="2:6" ht="12.75">
      <c r="B534" s="193"/>
      <c r="C534" s="193"/>
      <c r="D534" s="376"/>
      <c r="E534" s="170"/>
      <c r="F534" s="191"/>
    </row>
    <row r="535" spans="2:6" ht="12.75">
      <c r="B535" s="193"/>
      <c r="C535" s="193"/>
      <c r="D535" s="376"/>
      <c r="E535" s="170"/>
      <c r="F535" s="191"/>
    </row>
    <row r="536" spans="2:6" ht="12.75">
      <c r="B536" s="193"/>
      <c r="C536" s="193"/>
      <c r="D536" s="376"/>
      <c r="E536" s="170"/>
      <c r="F536" s="191"/>
    </row>
    <row r="537" spans="2:6" ht="12.75">
      <c r="B537" s="193"/>
      <c r="C537" s="193"/>
      <c r="D537" s="376"/>
      <c r="E537" s="170"/>
      <c r="F537" s="191"/>
    </row>
    <row r="538" spans="2:6" ht="12.75">
      <c r="B538" s="193"/>
      <c r="C538" s="193"/>
      <c r="D538" s="376"/>
      <c r="E538" s="170"/>
      <c r="F538" s="191"/>
    </row>
    <row r="539" spans="2:6" ht="12.75">
      <c r="B539" s="193"/>
      <c r="C539" s="193"/>
      <c r="D539" s="376"/>
      <c r="E539" s="170"/>
      <c r="F539" s="191"/>
    </row>
    <row r="540" spans="2:6" ht="12.75">
      <c r="B540" s="193"/>
      <c r="C540" s="193"/>
      <c r="D540" s="376"/>
      <c r="E540" s="170"/>
      <c r="F540" s="191"/>
    </row>
    <row r="541" spans="2:6" ht="12.75">
      <c r="B541" s="193"/>
      <c r="C541" s="193"/>
      <c r="D541" s="376"/>
      <c r="E541" s="170"/>
      <c r="F541" s="191"/>
    </row>
    <row r="542" spans="2:6" ht="12.75">
      <c r="B542" s="193"/>
      <c r="C542" s="193"/>
      <c r="D542" s="376"/>
      <c r="E542" s="170"/>
      <c r="F542" s="191"/>
    </row>
    <row r="543" spans="2:6" ht="12.75">
      <c r="B543" s="193"/>
      <c r="C543" s="193"/>
      <c r="D543" s="376"/>
      <c r="E543" s="170"/>
      <c r="F543" s="191"/>
    </row>
    <row r="544" spans="2:6" ht="12.75">
      <c r="B544" s="193"/>
      <c r="C544" s="193"/>
      <c r="D544" s="376"/>
      <c r="E544" s="170"/>
      <c r="F544" s="191"/>
    </row>
    <row r="545" spans="2:6" ht="12.75">
      <c r="B545" s="193"/>
      <c r="C545" s="193"/>
      <c r="D545" s="376"/>
      <c r="E545" s="170"/>
      <c r="F545" s="191"/>
    </row>
    <row r="546" spans="2:6" ht="12.75">
      <c r="B546" s="193"/>
      <c r="C546" s="193"/>
      <c r="D546" s="376"/>
      <c r="E546" s="170"/>
      <c r="F546" s="191"/>
    </row>
    <row r="547" spans="2:6" ht="12.75">
      <c r="B547" s="193"/>
      <c r="C547" s="193"/>
      <c r="D547" s="376"/>
      <c r="E547" s="170"/>
      <c r="F547" s="191"/>
    </row>
    <row r="548" spans="2:6" ht="12.75">
      <c r="B548" s="193"/>
      <c r="C548" s="193"/>
      <c r="D548" s="376"/>
      <c r="E548" s="170"/>
      <c r="F548" s="191"/>
    </row>
    <row r="549" spans="2:6" ht="12.75">
      <c r="B549" s="193"/>
      <c r="C549" s="193"/>
      <c r="D549" s="376"/>
      <c r="E549" s="170"/>
      <c r="F549" s="191"/>
    </row>
    <row r="550" spans="2:6" ht="12.75">
      <c r="B550" s="193"/>
      <c r="C550" s="193"/>
      <c r="D550" s="376"/>
      <c r="E550" s="170"/>
      <c r="F550" s="191"/>
    </row>
    <row r="551" spans="2:6" ht="12.75">
      <c r="B551" s="193"/>
      <c r="C551" s="193"/>
      <c r="D551" s="376"/>
      <c r="E551" s="170"/>
      <c r="F551" s="191"/>
    </row>
    <row r="552" spans="2:6" ht="12.75">
      <c r="B552" s="193"/>
      <c r="C552" s="193"/>
      <c r="D552" s="376"/>
      <c r="E552" s="170"/>
      <c r="F552" s="191"/>
    </row>
    <row r="553" spans="2:6" ht="12.75">
      <c r="B553" s="193"/>
      <c r="C553" s="193"/>
      <c r="D553" s="376"/>
      <c r="E553" s="170"/>
      <c r="F553" s="191"/>
    </row>
    <row r="554" spans="2:6" ht="12.75">
      <c r="B554" s="193"/>
      <c r="C554" s="193"/>
      <c r="D554" s="376"/>
      <c r="E554" s="170"/>
      <c r="F554" s="191"/>
    </row>
    <row r="555" spans="2:6" ht="12.75">
      <c r="B555" s="193"/>
      <c r="C555" s="193"/>
      <c r="D555" s="376"/>
      <c r="E555" s="170"/>
      <c r="F555" s="191"/>
    </row>
    <row r="556" spans="2:6" ht="12.75">
      <c r="B556" s="193"/>
      <c r="C556" s="193"/>
      <c r="D556" s="376"/>
      <c r="E556" s="170"/>
      <c r="F556" s="191"/>
    </row>
    <row r="557" spans="2:6" ht="12.75">
      <c r="B557" s="193"/>
      <c r="C557" s="193"/>
      <c r="D557" s="376"/>
      <c r="E557" s="170"/>
      <c r="F557" s="191"/>
    </row>
    <row r="558" spans="2:6" ht="12.75">
      <c r="B558" s="193"/>
      <c r="C558" s="193"/>
      <c r="D558" s="376"/>
      <c r="E558" s="170"/>
      <c r="F558" s="191"/>
    </row>
    <row r="559" spans="2:6" ht="12.75">
      <c r="B559" s="193"/>
      <c r="C559" s="193"/>
      <c r="D559" s="376"/>
      <c r="E559" s="170"/>
      <c r="F559" s="191"/>
    </row>
    <row r="560" spans="2:6" ht="12.75">
      <c r="B560" s="193"/>
      <c r="C560" s="193"/>
      <c r="D560" s="376"/>
      <c r="E560" s="170"/>
      <c r="F560" s="191"/>
    </row>
    <row r="561" spans="2:6" ht="12.75">
      <c r="B561" s="193"/>
      <c r="C561" s="193"/>
      <c r="D561" s="376"/>
      <c r="E561" s="170"/>
      <c r="F561" s="191"/>
    </row>
    <row r="562" spans="2:6" ht="12.75">
      <c r="B562" s="193"/>
      <c r="C562" s="193"/>
      <c r="D562" s="376"/>
      <c r="E562" s="170"/>
      <c r="F562" s="191"/>
    </row>
    <row r="563" spans="2:6" ht="12.75">
      <c r="B563" s="193"/>
      <c r="C563" s="193"/>
      <c r="D563" s="376"/>
      <c r="E563" s="170"/>
      <c r="F563" s="191"/>
    </row>
    <row r="564" spans="2:6" ht="12.75">
      <c r="B564" s="193"/>
      <c r="C564" s="193"/>
      <c r="D564" s="376"/>
      <c r="E564" s="170"/>
      <c r="F564" s="191"/>
    </row>
    <row r="565" spans="2:6" ht="12.75">
      <c r="B565" s="193"/>
      <c r="C565" s="193"/>
      <c r="D565" s="376"/>
      <c r="E565" s="170"/>
      <c r="F565" s="191"/>
    </row>
    <row r="566" spans="2:6" ht="12.75">
      <c r="B566" s="193"/>
      <c r="C566" s="193"/>
      <c r="D566" s="376"/>
      <c r="E566" s="170"/>
      <c r="F566" s="191"/>
    </row>
    <row r="567" spans="2:6" ht="12.75">
      <c r="B567" s="193"/>
      <c r="C567" s="193"/>
      <c r="D567" s="376"/>
      <c r="E567" s="170"/>
      <c r="F567" s="191"/>
    </row>
    <row r="568" spans="2:6" ht="12.75">
      <c r="B568" s="193"/>
      <c r="C568" s="193"/>
      <c r="D568" s="376"/>
      <c r="E568" s="170"/>
      <c r="F568" s="191"/>
    </row>
    <row r="569" spans="2:6" ht="12.75">
      <c r="B569" s="193"/>
      <c r="C569" s="193"/>
      <c r="D569" s="376"/>
      <c r="E569" s="170"/>
      <c r="F569" s="191"/>
    </row>
    <row r="570" spans="2:6" ht="12.75">
      <c r="B570" s="193"/>
      <c r="C570" s="193"/>
      <c r="D570" s="376"/>
      <c r="E570" s="170"/>
      <c r="F570" s="191"/>
    </row>
    <row r="571" spans="2:6" ht="12.75">
      <c r="B571" s="193"/>
      <c r="C571" s="193"/>
      <c r="D571" s="376"/>
      <c r="E571" s="170"/>
      <c r="F571" s="191"/>
    </row>
    <row r="572" spans="2:6" ht="12.75">
      <c r="B572" s="193"/>
      <c r="C572" s="193"/>
      <c r="D572" s="376"/>
      <c r="E572" s="170"/>
      <c r="F572" s="191"/>
    </row>
    <row r="573" spans="2:6" ht="12.75">
      <c r="B573" s="193"/>
      <c r="C573" s="193"/>
      <c r="D573" s="376"/>
      <c r="E573" s="170"/>
      <c r="F573" s="191"/>
    </row>
    <row r="574" spans="2:6" ht="12.75">
      <c r="B574" s="193"/>
      <c r="C574" s="193"/>
      <c r="D574" s="376"/>
      <c r="E574" s="170"/>
      <c r="F574" s="191"/>
    </row>
    <row r="575" spans="2:6" ht="12.75">
      <c r="B575" s="193"/>
      <c r="C575" s="193"/>
      <c r="D575" s="376"/>
      <c r="E575" s="170"/>
      <c r="F575" s="191"/>
    </row>
    <row r="576" spans="2:6" ht="12.75">
      <c r="B576" s="193"/>
      <c r="C576" s="193"/>
      <c r="D576" s="376"/>
      <c r="E576" s="170"/>
      <c r="F576" s="191"/>
    </row>
    <row r="577" spans="2:6" ht="12.75">
      <c r="B577" s="193"/>
      <c r="C577" s="193"/>
      <c r="D577" s="376"/>
      <c r="E577" s="170"/>
      <c r="F577" s="191"/>
    </row>
    <row r="578" spans="2:6" ht="12.75">
      <c r="B578" s="193"/>
      <c r="C578" s="193"/>
      <c r="D578" s="376"/>
      <c r="E578" s="170"/>
      <c r="F578" s="191"/>
    </row>
    <row r="579" spans="2:6" ht="12.75">
      <c r="B579" s="193"/>
      <c r="C579" s="193"/>
      <c r="D579" s="376"/>
      <c r="E579" s="170"/>
      <c r="F579" s="191"/>
    </row>
    <row r="580" spans="2:6" ht="12.75">
      <c r="B580" s="193"/>
      <c r="C580" s="193"/>
      <c r="D580" s="376"/>
      <c r="E580" s="170"/>
      <c r="F580" s="191"/>
    </row>
    <row r="581" spans="2:6" ht="12.75">
      <c r="B581" s="193"/>
      <c r="C581" s="193"/>
      <c r="D581" s="376"/>
      <c r="E581" s="170"/>
      <c r="F581" s="191"/>
    </row>
    <row r="582" spans="2:6" ht="12.75">
      <c r="B582" s="193"/>
      <c r="C582" s="193"/>
      <c r="D582" s="376"/>
      <c r="E582" s="170"/>
      <c r="F582" s="191"/>
    </row>
    <row r="583" spans="2:6" ht="12.75">
      <c r="B583" s="193"/>
      <c r="C583" s="193"/>
      <c r="D583" s="376"/>
      <c r="E583" s="170"/>
      <c r="F583" s="191"/>
    </row>
    <row r="584" spans="2:6" ht="12.75">
      <c r="B584" s="193"/>
      <c r="C584" s="193"/>
      <c r="D584" s="376"/>
      <c r="E584" s="170"/>
      <c r="F584" s="191"/>
    </row>
    <row r="585" spans="2:6" ht="12.75">
      <c r="B585" s="193"/>
      <c r="C585" s="193"/>
      <c r="D585" s="376"/>
      <c r="E585" s="170"/>
      <c r="F585" s="191"/>
    </row>
    <row r="586" spans="2:6" ht="12.75">
      <c r="B586" s="193"/>
      <c r="C586" s="193"/>
      <c r="D586" s="376"/>
      <c r="E586" s="170"/>
      <c r="F586" s="191"/>
    </row>
    <row r="587" spans="2:6" ht="12.75">
      <c r="B587" s="193"/>
      <c r="C587" s="193"/>
      <c r="D587" s="376"/>
      <c r="E587" s="170"/>
      <c r="F587" s="191"/>
    </row>
    <row r="588" spans="2:6" ht="12.75">
      <c r="B588" s="193"/>
      <c r="C588" s="193"/>
      <c r="D588" s="376"/>
      <c r="E588" s="170"/>
      <c r="F588" s="191"/>
    </row>
    <row r="589" spans="2:6" ht="12.75">
      <c r="B589" s="193"/>
      <c r="C589" s="193"/>
      <c r="D589" s="376"/>
      <c r="E589" s="170"/>
      <c r="F589" s="191"/>
    </row>
    <row r="590" spans="2:6" ht="12.75">
      <c r="B590" s="193"/>
      <c r="C590" s="193"/>
      <c r="D590" s="376"/>
      <c r="E590" s="170"/>
      <c r="F590" s="191"/>
    </row>
    <row r="591" spans="2:6" ht="12.75">
      <c r="B591" s="193"/>
      <c r="C591" s="193"/>
      <c r="D591" s="376"/>
      <c r="E591" s="170"/>
      <c r="F591" s="191"/>
    </row>
    <row r="592" spans="2:6" ht="12.75">
      <c r="B592" s="193"/>
      <c r="C592" s="193"/>
      <c r="D592" s="376"/>
      <c r="E592" s="170"/>
      <c r="F592" s="191"/>
    </row>
    <row r="593" spans="2:6" ht="12.75">
      <c r="B593" s="193"/>
      <c r="C593" s="193"/>
      <c r="D593" s="376"/>
      <c r="E593" s="170"/>
      <c r="F593" s="191"/>
    </row>
    <row r="594" spans="2:6" ht="12.75">
      <c r="B594" s="193"/>
      <c r="C594" s="193"/>
      <c r="D594" s="376"/>
      <c r="E594" s="170"/>
      <c r="F594" s="191"/>
    </row>
    <row r="595" spans="2:6" ht="12.75">
      <c r="B595" s="193"/>
      <c r="C595" s="193"/>
      <c r="D595" s="376"/>
      <c r="E595" s="170"/>
      <c r="F595" s="191"/>
    </row>
    <row r="596" spans="2:6" ht="12.75">
      <c r="B596" s="193"/>
      <c r="C596" s="193"/>
      <c r="D596" s="376"/>
      <c r="E596" s="170"/>
      <c r="F596" s="191"/>
    </row>
    <row r="597" spans="2:6" ht="12.75">
      <c r="B597" s="193"/>
      <c r="C597" s="193"/>
      <c r="D597" s="376"/>
      <c r="E597" s="170"/>
      <c r="F597" s="191"/>
    </row>
    <row r="598" spans="2:6" ht="12.75">
      <c r="B598" s="193"/>
      <c r="C598" s="193"/>
      <c r="D598" s="376"/>
      <c r="E598" s="170"/>
      <c r="F598" s="191"/>
    </row>
    <row r="599" spans="2:6" ht="12.75">
      <c r="B599" s="193"/>
      <c r="C599" s="193"/>
      <c r="D599" s="376"/>
      <c r="E599" s="170"/>
      <c r="F599" s="191"/>
    </row>
    <row r="600" spans="2:6" ht="12.75">
      <c r="B600" s="193"/>
      <c r="C600" s="193"/>
      <c r="D600" s="376"/>
      <c r="E600" s="170"/>
      <c r="F600" s="191"/>
    </row>
    <row r="601" spans="2:6" ht="12.75">
      <c r="B601" s="193"/>
      <c r="C601" s="193"/>
      <c r="D601" s="376"/>
      <c r="E601" s="170"/>
      <c r="F601" s="191"/>
    </row>
    <row r="602" spans="2:6" ht="12.75">
      <c r="B602" s="193"/>
      <c r="C602" s="193"/>
      <c r="D602" s="376"/>
      <c r="E602" s="170"/>
      <c r="F602" s="191"/>
    </row>
    <row r="603" spans="2:6" ht="12.75">
      <c r="B603" s="193"/>
      <c r="C603" s="193"/>
      <c r="D603" s="376"/>
      <c r="E603" s="170"/>
      <c r="F603" s="191"/>
    </row>
    <row r="604" spans="2:6" ht="12.75">
      <c r="B604" s="193"/>
      <c r="C604" s="193"/>
      <c r="D604" s="376"/>
      <c r="E604" s="170"/>
      <c r="F604" s="191"/>
    </row>
    <row r="605" spans="2:6" ht="12.75">
      <c r="B605" s="193"/>
      <c r="C605" s="193"/>
      <c r="D605" s="376"/>
      <c r="E605" s="170"/>
      <c r="F605" s="191"/>
    </row>
    <row r="606" spans="2:6" ht="12.75">
      <c r="B606" s="193"/>
      <c r="C606" s="193"/>
      <c r="D606" s="376"/>
      <c r="E606" s="170"/>
      <c r="F606" s="191"/>
    </row>
    <row r="607" spans="2:6" ht="12.75">
      <c r="B607" s="193"/>
      <c r="C607" s="193"/>
      <c r="D607" s="376"/>
      <c r="E607" s="170"/>
      <c r="F607" s="191"/>
    </row>
    <row r="608" spans="2:6" ht="12.75">
      <c r="B608" s="193"/>
      <c r="C608" s="193"/>
      <c r="D608" s="376"/>
      <c r="E608" s="170"/>
      <c r="F608" s="191"/>
    </row>
    <row r="609" spans="2:6" ht="12.75">
      <c r="B609" s="193"/>
      <c r="C609" s="193"/>
      <c r="D609" s="376"/>
      <c r="E609" s="170"/>
      <c r="F609" s="191"/>
    </row>
    <row r="610" spans="2:6" ht="12.75">
      <c r="B610" s="193"/>
      <c r="C610" s="193"/>
      <c r="D610" s="376"/>
      <c r="E610" s="170"/>
      <c r="F610" s="191"/>
    </row>
    <row r="611" spans="2:6" ht="12.75">
      <c r="B611" s="193"/>
      <c r="C611" s="193"/>
      <c r="D611" s="376"/>
      <c r="E611" s="170"/>
      <c r="F611" s="191"/>
    </row>
    <row r="612" spans="2:6" ht="12.75">
      <c r="B612" s="193"/>
      <c r="C612" s="193"/>
      <c r="D612" s="376"/>
      <c r="E612" s="170"/>
      <c r="F612" s="191"/>
    </row>
    <row r="613" spans="2:6" ht="12.75">
      <c r="B613" s="193"/>
      <c r="C613" s="193"/>
      <c r="D613" s="376"/>
      <c r="E613" s="170"/>
      <c r="F613" s="191"/>
    </row>
    <row r="614" spans="2:6" ht="12.75">
      <c r="B614" s="193"/>
      <c r="C614" s="193"/>
      <c r="D614" s="376"/>
      <c r="E614" s="170"/>
      <c r="F614" s="191"/>
    </row>
    <row r="615" spans="2:6" ht="12.75">
      <c r="B615" s="193"/>
      <c r="C615" s="193"/>
      <c r="D615" s="376"/>
      <c r="E615" s="170"/>
      <c r="F615" s="191"/>
    </row>
    <row r="616" spans="2:6" ht="12.75">
      <c r="B616" s="193"/>
      <c r="C616" s="193"/>
      <c r="D616" s="376"/>
      <c r="E616" s="170"/>
      <c r="F616" s="191"/>
    </row>
    <row r="617" spans="2:6" ht="12.75">
      <c r="B617" s="193"/>
      <c r="C617" s="193"/>
      <c r="D617" s="376"/>
      <c r="E617" s="170"/>
      <c r="F617" s="191"/>
    </row>
    <row r="618" spans="2:6" ht="12.75">
      <c r="B618" s="193"/>
      <c r="C618" s="193"/>
      <c r="D618" s="376"/>
      <c r="E618" s="170"/>
      <c r="F618" s="191"/>
    </row>
    <row r="619" spans="2:6" ht="12.75">
      <c r="B619" s="193"/>
      <c r="C619" s="193"/>
      <c r="D619" s="376"/>
      <c r="E619" s="170"/>
      <c r="F619" s="191"/>
    </row>
    <row r="620" spans="2:6" ht="12.75">
      <c r="B620" s="193"/>
      <c r="C620" s="193"/>
      <c r="D620" s="376"/>
      <c r="E620" s="170"/>
      <c r="F620" s="191"/>
    </row>
    <row r="621" spans="2:6" ht="12.75">
      <c r="B621" s="193"/>
      <c r="C621" s="193"/>
      <c r="D621" s="376"/>
      <c r="E621" s="170"/>
      <c r="F621" s="191"/>
    </row>
    <row r="622" spans="2:6" ht="12.75">
      <c r="B622" s="193"/>
      <c r="C622" s="193"/>
      <c r="D622" s="376"/>
      <c r="E622" s="170"/>
      <c r="F622" s="191"/>
    </row>
    <row r="623" spans="2:6" ht="12.75">
      <c r="B623" s="193"/>
      <c r="C623" s="193"/>
      <c r="D623" s="376"/>
      <c r="E623" s="170"/>
      <c r="F623" s="191"/>
    </row>
    <row r="624" spans="2:6" ht="12.75">
      <c r="B624" s="193"/>
      <c r="C624" s="193"/>
      <c r="D624" s="376"/>
      <c r="E624" s="170"/>
      <c r="F624" s="191"/>
    </row>
    <row r="625" spans="2:6" ht="12.75">
      <c r="B625" s="193"/>
      <c r="C625" s="193"/>
      <c r="D625" s="376"/>
      <c r="E625" s="170"/>
      <c r="F625" s="191"/>
    </row>
    <row r="626" spans="2:6" ht="12.75">
      <c r="B626" s="193"/>
      <c r="C626" s="193"/>
      <c r="D626" s="376"/>
      <c r="E626" s="170"/>
      <c r="F626" s="191"/>
    </row>
    <row r="627" spans="2:6" ht="12.75">
      <c r="B627" s="193"/>
      <c r="C627" s="193"/>
      <c r="D627" s="376"/>
      <c r="E627" s="170"/>
      <c r="F627" s="191"/>
    </row>
    <row r="628" spans="2:6" ht="12.75">
      <c r="B628" s="193"/>
      <c r="C628" s="193"/>
      <c r="D628" s="376"/>
      <c r="E628" s="170"/>
      <c r="F628" s="191"/>
    </row>
    <row r="629" spans="2:6" ht="12.75">
      <c r="B629" s="193"/>
      <c r="C629" s="193"/>
      <c r="D629" s="376"/>
      <c r="E629" s="170"/>
      <c r="F629" s="191"/>
    </row>
    <row r="630" spans="2:6" ht="12.75">
      <c r="B630" s="193"/>
      <c r="C630" s="193"/>
      <c r="D630" s="376"/>
      <c r="E630" s="170"/>
      <c r="F630" s="191"/>
    </row>
    <row r="631" spans="2:6" ht="12.75">
      <c r="B631" s="193"/>
      <c r="C631" s="193"/>
      <c r="D631" s="376"/>
      <c r="E631" s="170"/>
      <c r="F631" s="191"/>
    </row>
    <row r="632" spans="2:6" ht="12.75">
      <c r="B632" s="193"/>
      <c r="C632" s="193"/>
      <c r="D632" s="376"/>
      <c r="E632" s="170"/>
      <c r="F632" s="191"/>
    </row>
    <row r="633" spans="2:6" ht="12.75">
      <c r="B633" s="193"/>
      <c r="C633" s="193"/>
      <c r="D633" s="376"/>
      <c r="E633" s="170"/>
      <c r="F633" s="191"/>
    </row>
    <row r="634" spans="2:6" ht="12.75">
      <c r="B634" s="193"/>
      <c r="C634" s="193"/>
      <c r="D634" s="376"/>
      <c r="E634" s="170"/>
      <c r="F634" s="191"/>
    </row>
    <row r="635" spans="2:6" ht="12.75">
      <c r="B635" s="193"/>
      <c r="C635" s="193"/>
      <c r="D635" s="376"/>
      <c r="E635" s="170"/>
      <c r="F635" s="191"/>
    </row>
    <row r="636" spans="2:6" ht="12.75">
      <c r="B636" s="193"/>
      <c r="C636" s="193"/>
      <c r="D636" s="376"/>
      <c r="E636" s="170"/>
      <c r="F636" s="191"/>
    </row>
    <row r="637" spans="2:6" ht="12.75">
      <c r="B637" s="193"/>
      <c r="C637" s="193"/>
      <c r="D637" s="376"/>
      <c r="E637" s="170"/>
      <c r="F637" s="191"/>
    </row>
    <row r="638" spans="2:6" ht="12.75">
      <c r="B638" s="193"/>
      <c r="C638" s="193"/>
      <c r="D638" s="376"/>
      <c r="E638" s="170"/>
      <c r="F638" s="191"/>
    </row>
    <row r="639" spans="2:6" ht="12.75">
      <c r="B639" s="193"/>
      <c r="C639" s="193"/>
      <c r="D639" s="376"/>
      <c r="E639" s="170"/>
      <c r="F639" s="191"/>
    </row>
    <row r="640" spans="2:6" ht="12.75">
      <c r="B640" s="193"/>
      <c r="C640" s="193"/>
      <c r="D640" s="376"/>
      <c r="E640" s="170"/>
      <c r="F640" s="191"/>
    </row>
    <row r="641" spans="2:6" ht="12.75">
      <c r="B641" s="193"/>
      <c r="C641" s="193"/>
      <c r="D641" s="376"/>
      <c r="E641" s="170"/>
      <c r="F641" s="191"/>
    </row>
    <row r="642" spans="2:6" ht="12.75">
      <c r="B642" s="193"/>
      <c r="C642" s="193"/>
      <c r="D642" s="376"/>
      <c r="E642" s="170"/>
      <c r="F642" s="191"/>
    </row>
    <row r="643" spans="2:6" ht="12.75">
      <c r="B643" s="193"/>
      <c r="C643" s="193"/>
      <c r="D643" s="376"/>
      <c r="E643" s="170"/>
      <c r="F643" s="191"/>
    </row>
    <row r="644" spans="2:6" ht="12.75">
      <c r="B644" s="193"/>
      <c r="C644" s="193"/>
      <c r="D644" s="376"/>
      <c r="E644" s="170"/>
      <c r="F644" s="191"/>
    </row>
    <row r="645" spans="2:6" ht="12.75">
      <c r="B645" s="193"/>
      <c r="C645" s="193"/>
      <c r="D645" s="376"/>
      <c r="E645" s="170"/>
      <c r="F645" s="191"/>
    </row>
    <row r="646" spans="2:6" ht="12.75">
      <c r="B646" s="193"/>
      <c r="C646" s="193"/>
      <c r="D646" s="376"/>
      <c r="E646" s="170"/>
      <c r="F646" s="191"/>
    </row>
    <row r="647" spans="2:6" ht="12.75">
      <c r="B647" s="193"/>
      <c r="C647" s="193"/>
      <c r="D647" s="376"/>
      <c r="E647" s="170"/>
      <c r="F647" s="191"/>
    </row>
    <row r="648" spans="2:6" ht="12.75">
      <c r="B648" s="193"/>
      <c r="C648" s="193"/>
      <c r="D648" s="376"/>
      <c r="E648" s="170"/>
      <c r="F648" s="191"/>
    </row>
    <row r="649" spans="2:6" ht="12.75">
      <c r="B649" s="193"/>
      <c r="C649" s="193"/>
      <c r="D649" s="376"/>
      <c r="E649" s="170"/>
      <c r="F649" s="191"/>
    </row>
    <row r="650" spans="2:6" ht="12.75">
      <c r="B650" s="193"/>
      <c r="C650" s="193"/>
      <c r="D650" s="376"/>
      <c r="E650" s="170"/>
      <c r="F650" s="191"/>
    </row>
    <row r="651" spans="2:6" ht="12.75">
      <c r="B651" s="193"/>
      <c r="C651" s="193"/>
      <c r="D651" s="376"/>
      <c r="E651" s="170"/>
      <c r="F651" s="191"/>
    </row>
    <row r="652" spans="2:6" ht="12.75">
      <c r="B652" s="193"/>
      <c r="C652" s="193"/>
      <c r="D652" s="376"/>
      <c r="E652" s="170"/>
      <c r="F652" s="191"/>
    </row>
    <row r="653" spans="2:6" ht="12.75">
      <c r="B653" s="193"/>
      <c r="C653" s="193"/>
      <c r="D653" s="376"/>
      <c r="E653" s="170"/>
      <c r="F653" s="191"/>
    </row>
    <row r="654" spans="2:6" ht="12.75">
      <c r="B654" s="193"/>
      <c r="C654" s="193"/>
      <c r="D654" s="376"/>
      <c r="E654" s="170"/>
      <c r="F654" s="191"/>
    </row>
    <row r="655" spans="2:6" ht="12.75">
      <c r="B655" s="193"/>
      <c r="C655" s="193"/>
      <c r="D655" s="376"/>
      <c r="E655" s="170"/>
      <c r="F655" s="191"/>
    </row>
    <row r="656" spans="2:6" ht="12.75">
      <c r="B656" s="193"/>
      <c r="C656" s="193"/>
      <c r="D656" s="376"/>
      <c r="E656" s="170"/>
      <c r="F656" s="191"/>
    </row>
    <row r="657" spans="2:6" ht="12.75">
      <c r="B657" s="193"/>
      <c r="C657" s="193"/>
      <c r="D657" s="376"/>
      <c r="E657" s="170"/>
      <c r="F657" s="191"/>
    </row>
    <row r="658" spans="2:6" ht="12.75">
      <c r="B658" s="193"/>
      <c r="C658" s="193"/>
      <c r="D658" s="376"/>
      <c r="E658" s="170"/>
      <c r="F658" s="191"/>
    </row>
    <row r="659" spans="2:6" ht="12.75">
      <c r="B659" s="193"/>
      <c r="C659" s="193"/>
      <c r="D659" s="376"/>
      <c r="E659" s="170"/>
      <c r="F659" s="191"/>
    </row>
    <row r="660" spans="2:6" ht="12.75">
      <c r="B660" s="193"/>
      <c r="C660" s="193"/>
      <c r="D660" s="376"/>
      <c r="E660" s="170"/>
      <c r="F660" s="191"/>
    </row>
    <row r="661" spans="2:6" ht="12.75">
      <c r="B661" s="193"/>
      <c r="C661" s="193"/>
      <c r="D661" s="376"/>
      <c r="E661" s="170"/>
      <c r="F661" s="191"/>
    </row>
    <row r="662" spans="2:6" ht="12.75">
      <c r="B662" s="193"/>
      <c r="C662" s="193"/>
      <c r="D662" s="376"/>
      <c r="E662" s="170"/>
      <c r="F662" s="191"/>
    </row>
    <row r="663" spans="2:6" ht="12.75">
      <c r="B663" s="193"/>
      <c r="C663" s="193"/>
      <c r="D663" s="376"/>
      <c r="E663" s="170"/>
      <c r="F663" s="191"/>
    </row>
    <row r="664" spans="2:6" ht="12.75">
      <c r="B664" s="193"/>
      <c r="C664" s="193"/>
      <c r="D664" s="376"/>
      <c r="E664" s="170"/>
      <c r="F664" s="191"/>
    </row>
    <row r="665" spans="2:6" ht="12.75">
      <c r="B665" s="193"/>
      <c r="C665" s="193"/>
      <c r="D665" s="376"/>
      <c r="E665" s="170"/>
      <c r="F665" s="191"/>
    </row>
    <row r="666" spans="2:6" ht="12.75">
      <c r="B666" s="193"/>
      <c r="C666" s="193"/>
      <c r="D666" s="376"/>
      <c r="E666" s="170"/>
      <c r="F666" s="191"/>
    </row>
    <row r="667" spans="2:6" ht="12.75">
      <c r="B667" s="193"/>
      <c r="C667" s="193"/>
      <c r="D667" s="376"/>
      <c r="E667" s="170"/>
      <c r="F667" s="191"/>
    </row>
    <row r="668" spans="2:6" ht="12.75">
      <c r="B668" s="193"/>
      <c r="C668" s="193"/>
      <c r="D668" s="376"/>
      <c r="E668" s="170"/>
      <c r="F668" s="191"/>
    </row>
    <row r="669" spans="2:6" ht="12.75">
      <c r="B669" s="193"/>
      <c r="C669" s="193"/>
      <c r="D669" s="376"/>
      <c r="E669" s="170"/>
      <c r="F669" s="191"/>
    </row>
    <row r="670" spans="2:6" ht="12.75">
      <c r="B670" s="193"/>
      <c r="C670" s="193"/>
      <c r="D670" s="376"/>
      <c r="E670" s="170"/>
      <c r="F670" s="191"/>
    </row>
    <row r="671" spans="2:6" ht="12.75">
      <c r="B671" s="193"/>
      <c r="C671" s="193"/>
      <c r="D671" s="376"/>
      <c r="E671" s="170"/>
      <c r="F671" s="191"/>
    </row>
    <row r="672" spans="2:6" ht="12.75">
      <c r="B672" s="193"/>
      <c r="C672" s="193"/>
      <c r="D672" s="376"/>
      <c r="E672" s="170"/>
      <c r="F672" s="191"/>
    </row>
    <row r="673" spans="2:6" ht="12.75">
      <c r="B673" s="193"/>
      <c r="C673" s="193"/>
      <c r="D673" s="376"/>
      <c r="E673" s="170"/>
      <c r="F673" s="191"/>
    </row>
    <row r="674" spans="2:6" ht="12.75">
      <c r="B674" s="193"/>
      <c r="C674" s="193"/>
      <c r="D674" s="376"/>
      <c r="E674" s="170"/>
      <c r="F674" s="191"/>
    </row>
    <row r="675" spans="2:6" ht="12.75">
      <c r="B675" s="193"/>
      <c r="C675" s="193"/>
      <c r="D675" s="376"/>
      <c r="E675" s="170"/>
      <c r="F675" s="191"/>
    </row>
    <row r="676" spans="2:6" ht="12.75">
      <c r="B676" s="193"/>
      <c r="C676" s="193"/>
      <c r="D676" s="376"/>
      <c r="E676" s="170"/>
      <c r="F676" s="191"/>
    </row>
    <row r="677" spans="2:6" ht="12.75">
      <c r="B677" s="193"/>
      <c r="C677" s="193"/>
      <c r="D677" s="376"/>
      <c r="E677" s="170"/>
      <c r="F677" s="191"/>
    </row>
    <row r="678" spans="2:6" ht="12.75">
      <c r="B678" s="193"/>
      <c r="C678" s="193"/>
      <c r="D678" s="376"/>
      <c r="E678" s="170"/>
      <c r="F678" s="191"/>
    </row>
    <row r="679" spans="2:6" ht="12.75">
      <c r="B679" s="193"/>
      <c r="C679" s="193"/>
      <c r="D679" s="376"/>
      <c r="E679" s="170"/>
      <c r="F679" s="191"/>
    </row>
    <row r="680" spans="2:6" ht="12.75">
      <c r="B680" s="193"/>
      <c r="C680" s="193"/>
      <c r="D680" s="376"/>
      <c r="E680" s="170"/>
      <c r="F680" s="191"/>
    </row>
    <row r="681" spans="2:6" ht="12.75">
      <c r="B681" s="193"/>
      <c r="C681" s="193"/>
      <c r="D681" s="376"/>
      <c r="E681" s="170"/>
      <c r="F681" s="191"/>
    </row>
    <row r="682" spans="2:6" ht="12.75">
      <c r="B682" s="193"/>
      <c r="C682" s="193"/>
      <c r="D682" s="376"/>
      <c r="E682" s="170"/>
      <c r="F682" s="191"/>
    </row>
    <row r="683" spans="2:6" ht="12.75">
      <c r="B683" s="193"/>
      <c r="C683" s="193"/>
      <c r="D683" s="376"/>
      <c r="E683" s="170"/>
      <c r="F683" s="191"/>
    </row>
    <row r="684" spans="2:6" ht="12.75">
      <c r="B684" s="193"/>
      <c r="C684" s="193"/>
      <c r="D684" s="376"/>
      <c r="E684" s="170"/>
      <c r="F684" s="191"/>
    </row>
    <row r="685" spans="2:6" ht="12.75">
      <c r="B685" s="193"/>
      <c r="C685" s="193"/>
      <c r="D685" s="376"/>
      <c r="E685" s="170"/>
      <c r="F685" s="191"/>
    </row>
    <row r="686" spans="2:6" ht="12.75">
      <c r="B686" s="193"/>
      <c r="C686" s="193"/>
      <c r="D686" s="376"/>
      <c r="E686" s="170"/>
      <c r="F686" s="191"/>
    </row>
    <row r="687" spans="2:6" ht="12.75">
      <c r="B687" s="193"/>
      <c r="C687" s="193"/>
      <c r="D687" s="376"/>
      <c r="E687" s="170"/>
      <c r="F687" s="191"/>
    </row>
    <row r="688" spans="2:6" ht="12.75">
      <c r="B688" s="193"/>
      <c r="C688" s="193"/>
      <c r="D688" s="376"/>
      <c r="E688" s="170"/>
      <c r="F688" s="191"/>
    </row>
    <row r="689" spans="2:6" ht="12.75">
      <c r="B689" s="193"/>
      <c r="C689" s="193"/>
      <c r="D689" s="376"/>
      <c r="E689" s="170"/>
      <c r="F689" s="191"/>
    </row>
    <row r="690" spans="2:6" ht="12.75">
      <c r="B690" s="193"/>
      <c r="C690" s="193"/>
      <c r="D690" s="376"/>
      <c r="E690" s="170"/>
      <c r="F690" s="191"/>
    </row>
    <row r="691" spans="2:6" ht="12.75">
      <c r="B691" s="193"/>
      <c r="C691" s="193"/>
      <c r="D691" s="376"/>
      <c r="E691" s="170"/>
      <c r="F691" s="191"/>
    </row>
    <row r="692" spans="2:6" ht="12.75">
      <c r="B692" s="193"/>
      <c r="C692" s="193"/>
      <c r="D692" s="376"/>
      <c r="E692" s="170"/>
      <c r="F692" s="191"/>
    </row>
    <row r="693" spans="2:6" ht="12.75">
      <c r="B693" s="193"/>
      <c r="C693" s="193"/>
      <c r="D693" s="376"/>
      <c r="E693" s="170"/>
      <c r="F693" s="191"/>
    </row>
    <row r="694" spans="2:6" ht="12.75">
      <c r="B694" s="193"/>
      <c r="C694" s="193"/>
      <c r="D694" s="376"/>
      <c r="E694" s="170"/>
      <c r="F694" s="191"/>
    </row>
    <row r="695" spans="2:6" ht="12.75">
      <c r="B695" s="193"/>
      <c r="C695" s="193"/>
      <c r="D695" s="376"/>
      <c r="E695" s="170"/>
      <c r="F695" s="191"/>
    </row>
    <row r="696" spans="2:6" ht="12.75">
      <c r="B696" s="193"/>
      <c r="C696" s="193"/>
      <c r="D696" s="376"/>
      <c r="E696" s="170"/>
      <c r="F696" s="191"/>
    </row>
    <row r="697" spans="2:6" ht="12.75">
      <c r="B697" s="193"/>
      <c r="C697" s="193"/>
      <c r="D697" s="376"/>
      <c r="E697" s="170"/>
      <c r="F697" s="191"/>
    </row>
    <row r="698" spans="2:6" ht="12.75">
      <c r="B698" s="193"/>
      <c r="C698" s="193"/>
      <c r="D698" s="376"/>
      <c r="E698" s="170"/>
      <c r="F698" s="191"/>
    </row>
    <row r="699" spans="2:6" ht="12.75">
      <c r="B699" s="193"/>
      <c r="C699" s="193"/>
      <c r="D699" s="376"/>
      <c r="E699" s="170"/>
      <c r="F699" s="191"/>
    </row>
    <row r="700" spans="2:6" ht="12.75">
      <c r="B700" s="193"/>
      <c r="C700" s="193"/>
      <c r="D700" s="376"/>
      <c r="E700" s="170"/>
      <c r="F700" s="191"/>
    </row>
    <row r="701" spans="2:6" ht="12.75">
      <c r="B701" s="193"/>
      <c r="C701" s="193"/>
      <c r="D701" s="376"/>
      <c r="E701" s="170"/>
      <c r="F701" s="191"/>
    </row>
    <row r="702" spans="2:6" ht="12.75">
      <c r="B702" s="193"/>
      <c r="C702" s="193"/>
      <c r="D702" s="376"/>
      <c r="E702" s="170"/>
      <c r="F702" s="191"/>
    </row>
    <row r="703" spans="2:6" ht="12.75">
      <c r="B703" s="193"/>
      <c r="C703" s="193"/>
      <c r="D703" s="376"/>
      <c r="E703" s="170"/>
      <c r="F703" s="191"/>
    </row>
    <row r="704" spans="2:6" ht="12.75">
      <c r="B704" s="193"/>
      <c r="C704" s="193"/>
      <c r="D704" s="376"/>
      <c r="E704" s="170"/>
      <c r="F704" s="191"/>
    </row>
    <row r="705" spans="2:6" ht="12.75">
      <c r="B705" s="193"/>
      <c r="C705" s="193"/>
      <c r="D705" s="376"/>
      <c r="E705" s="170"/>
      <c r="F705" s="191"/>
    </row>
    <row r="706" spans="2:6" ht="12.75">
      <c r="B706" s="193"/>
      <c r="C706" s="193"/>
      <c r="D706" s="376"/>
      <c r="E706" s="170"/>
      <c r="F706" s="191"/>
    </row>
    <row r="707" spans="2:6" ht="12.75">
      <c r="B707" s="193"/>
      <c r="C707" s="193"/>
      <c r="D707" s="376"/>
      <c r="E707" s="170"/>
      <c r="F707" s="191"/>
    </row>
    <row r="708" spans="2:6" ht="12.75">
      <c r="B708" s="193"/>
      <c r="C708" s="193"/>
      <c r="D708" s="376"/>
      <c r="E708" s="170"/>
      <c r="F708" s="191"/>
    </row>
    <row r="709" spans="2:6" ht="12.75">
      <c r="B709" s="193"/>
      <c r="C709" s="193"/>
      <c r="D709" s="376"/>
      <c r="E709" s="170"/>
      <c r="F709" s="191"/>
    </row>
    <row r="710" spans="2:6" ht="12.75">
      <c r="B710" s="193"/>
      <c r="C710" s="193"/>
      <c r="D710" s="376"/>
      <c r="E710" s="170"/>
      <c r="F710" s="191"/>
    </row>
    <row r="711" spans="2:6" ht="12.75">
      <c r="B711" s="193"/>
      <c r="C711" s="193"/>
      <c r="D711" s="376"/>
      <c r="E711" s="170"/>
      <c r="F711" s="191"/>
    </row>
    <row r="712" spans="2:6" ht="12.75">
      <c r="B712" s="193"/>
      <c r="C712" s="193"/>
      <c r="D712" s="376"/>
      <c r="E712" s="170"/>
      <c r="F712" s="191"/>
    </row>
    <row r="713" spans="2:6" ht="12.75">
      <c r="B713" s="193"/>
      <c r="C713" s="193"/>
      <c r="D713" s="376"/>
      <c r="E713" s="170"/>
      <c r="F713" s="191"/>
    </row>
    <row r="714" spans="2:6" ht="12.75">
      <c r="B714" s="193"/>
      <c r="C714" s="193"/>
      <c r="D714" s="376"/>
      <c r="E714" s="170"/>
      <c r="F714" s="191"/>
    </row>
    <row r="715" spans="2:6" ht="12.75">
      <c r="B715" s="193"/>
      <c r="C715" s="193"/>
      <c r="D715" s="376"/>
      <c r="E715" s="170"/>
      <c r="F715" s="191"/>
    </row>
    <row r="716" spans="2:6" ht="12.75">
      <c r="B716" s="193"/>
      <c r="C716" s="193"/>
      <c r="D716" s="376"/>
      <c r="E716" s="170"/>
      <c r="F716" s="191"/>
    </row>
    <row r="717" spans="2:6" ht="12.75">
      <c r="B717" s="193"/>
      <c r="C717" s="193"/>
      <c r="D717" s="376"/>
      <c r="E717" s="170"/>
      <c r="F717" s="191"/>
    </row>
    <row r="718" spans="2:6" ht="12.75">
      <c r="B718" s="193"/>
      <c r="C718" s="193"/>
      <c r="D718" s="376"/>
      <c r="E718" s="170"/>
      <c r="F718" s="191"/>
    </row>
    <row r="719" spans="2:6" ht="12.75">
      <c r="B719" s="193"/>
      <c r="C719" s="193"/>
      <c r="D719" s="376"/>
      <c r="E719" s="170"/>
      <c r="F719" s="191"/>
    </row>
    <row r="720" spans="2:6" ht="12.75">
      <c r="B720" s="193"/>
      <c r="C720" s="193"/>
      <c r="D720" s="376"/>
      <c r="E720" s="170"/>
      <c r="F720" s="191"/>
    </row>
    <row r="721" spans="2:6" ht="12.75">
      <c r="B721" s="193"/>
      <c r="C721" s="193"/>
      <c r="D721" s="376"/>
      <c r="E721" s="170"/>
      <c r="F721" s="191"/>
    </row>
    <row r="722" spans="2:6" ht="12.75">
      <c r="B722" s="193"/>
      <c r="C722" s="193"/>
      <c r="D722" s="376"/>
      <c r="E722" s="170"/>
      <c r="F722" s="191"/>
    </row>
    <row r="723" spans="2:6" ht="12.75">
      <c r="B723" s="193"/>
      <c r="C723" s="193"/>
      <c r="D723" s="376"/>
      <c r="E723" s="170"/>
      <c r="F723" s="191"/>
    </row>
    <row r="724" spans="2:6" ht="12.75">
      <c r="B724" s="193"/>
      <c r="C724" s="193"/>
      <c r="D724" s="376"/>
      <c r="E724" s="170"/>
      <c r="F724" s="191"/>
    </row>
    <row r="725" spans="2:6" ht="12.75">
      <c r="B725" s="193"/>
      <c r="C725" s="193"/>
      <c r="D725" s="376"/>
      <c r="E725" s="170"/>
      <c r="F725" s="191"/>
    </row>
    <row r="726" spans="2:6" ht="12.75">
      <c r="B726" s="193"/>
      <c r="C726" s="193"/>
      <c r="D726" s="376"/>
      <c r="E726" s="170"/>
      <c r="F726" s="191"/>
    </row>
    <row r="727" spans="2:6" ht="12.75">
      <c r="B727" s="193"/>
      <c r="C727" s="193"/>
      <c r="D727" s="376"/>
      <c r="E727" s="170"/>
      <c r="F727" s="191"/>
    </row>
    <row r="728" spans="2:6" ht="12.75">
      <c r="B728" s="193"/>
      <c r="C728" s="193"/>
      <c r="D728" s="376"/>
      <c r="E728" s="170"/>
      <c r="F728" s="191"/>
    </row>
    <row r="729" spans="2:6" ht="12.75">
      <c r="B729" s="193"/>
      <c r="C729" s="193"/>
      <c r="D729" s="376"/>
      <c r="E729" s="170"/>
      <c r="F729" s="191"/>
    </row>
    <row r="730" spans="2:6" ht="12.75">
      <c r="B730" s="193"/>
      <c r="C730" s="193"/>
      <c r="D730" s="376"/>
      <c r="E730" s="170"/>
      <c r="F730" s="191"/>
    </row>
    <row r="731" spans="2:6" ht="12.75">
      <c r="B731" s="193"/>
      <c r="C731" s="193"/>
      <c r="D731" s="376"/>
      <c r="E731" s="170"/>
      <c r="F731" s="191"/>
    </row>
    <row r="732" spans="2:6" ht="12.75">
      <c r="B732" s="193"/>
      <c r="C732" s="193"/>
      <c r="D732" s="376"/>
      <c r="E732" s="170"/>
      <c r="F732" s="191"/>
    </row>
    <row r="733" spans="2:6" ht="12.75">
      <c r="B733" s="193"/>
      <c r="C733" s="193"/>
      <c r="D733" s="376"/>
      <c r="E733" s="170"/>
      <c r="F733" s="191"/>
    </row>
    <row r="734" spans="2:6" ht="12.75">
      <c r="B734" s="193"/>
      <c r="C734" s="193"/>
      <c r="D734" s="376"/>
      <c r="E734" s="170"/>
      <c r="F734" s="191"/>
    </row>
    <row r="735" spans="2:6" ht="12.75">
      <c r="B735" s="193"/>
      <c r="C735" s="193"/>
      <c r="D735" s="376"/>
      <c r="E735" s="170"/>
      <c r="F735" s="191"/>
    </row>
    <row r="736" spans="2:6" ht="12.75">
      <c r="B736" s="193"/>
      <c r="C736" s="193"/>
      <c r="D736" s="376"/>
      <c r="E736" s="170"/>
      <c r="F736" s="191"/>
    </row>
    <row r="737" spans="2:6" ht="12.75">
      <c r="B737" s="193"/>
      <c r="C737" s="193"/>
      <c r="D737" s="376"/>
      <c r="E737" s="170"/>
      <c r="F737" s="191"/>
    </row>
    <row r="738" spans="2:6" ht="12.75">
      <c r="B738" s="193"/>
      <c r="C738" s="193"/>
      <c r="D738" s="376"/>
      <c r="E738" s="170"/>
      <c r="F738" s="191"/>
    </row>
    <row r="739" spans="2:6" ht="12.75">
      <c r="B739" s="193"/>
      <c r="C739" s="193"/>
      <c r="D739" s="376"/>
      <c r="E739" s="170"/>
      <c r="F739" s="191"/>
    </row>
    <row r="740" spans="2:6" ht="12.75">
      <c r="B740" s="193"/>
      <c r="C740" s="193"/>
      <c r="D740" s="376"/>
      <c r="E740" s="170"/>
      <c r="F740" s="191"/>
    </row>
    <row r="741" spans="2:6" ht="12.75">
      <c r="B741" s="193"/>
      <c r="C741" s="193"/>
      <c r="D741" s="376"/>
      <c r="E741" s="170"/>
      <c r="F741" s="191"/>
    </row>
    <row r="742" spans="2:6" ht="12.75">
      <c r="B742" s="193"/>
      <c r="C742" s="193"/>
      <c r="D742" s="376"/>
      <c r="E742" s="170"/>
      <c r="F742" s="191"/>
    </row>
    <row r="743" spans="2:6" ht="12.75">
      <c r="B743" s="193"/>
      <c r="C743" s="193"/>
      <c r="D743" s="376"/>
      <c r="E743" s="170"/>
      <c r="F743" s="191"/>
    </row>
    <row r="744" spans="2:6" ht="12.75">
      <c r="B744" s="193"/>
      <c r="C744" s="193"/>
      <c r="D744" s="376"/>
      <c r="E744" s="170"/>
      <c r="F744" s="191"/>
    </row>
    <row r="745" spans="2:6" ht="12.75">
      <c r="B745" s="193"/>
      <c r="C745" s="193"/>
      <c r="D745" s="376"/>
      <c r="E745" s="170"/>
      <c r="F745" s="191"/>
    </row>
    <row r="746" spans="2:6" ht="12.75">
      <c r="B746" s="193"/>
      <c r="C746" s="193"/>
      <c r="D746" s="376"/>
      <c r="E746" s="170"/>
      <c r="F746" s="191"/>
    </row>
    <row r="747" spans="2:6" ht="12.75">
      <c r="B747" s="193"/>
      <c r="C747" s="193"/>
      <c r="D747" s="376"/>
      <c r="E747" s="170"/>
      <c r="F747" s="191"/>
    </row>
    <row r="748" spans="2:6" ht="12.75">
      <c r="B748" s="193"/>
      <c r="C748" s="193"/>
      <c r="D748" s="376"/>
      <c r="E748" s="170"/>
      <c r="F748" s="191"/>
    </row>
  </sheetData>
  <mergeCells count="1">
    <mergeCell ref="B1:G1"/>
  </mergeCells>
  <printOptions/>
  <pageMargins left="0.73" right="0.25" top="0.53" bottom="0.44" header="0.4921259845" footer="0.38"/>
  <pageSetup horizontalDpi="600" verticalDpi="600" orientation="portrait" paperSize="9" r:id="rId1"/>
  <headerFooter alignWithMargins="0">
    <oddHeader>&amp;RPríloha 3b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65"/>
  <sheetViews>
    <sheetView workbookViewId="0" topLeftCell="A13">
      <selection activeCell="I7" sqref="I7"/>
    </sheetView>
  </sheetViews>
  <sheetFormatPr defaultColWidth="9.33203125" defaultRowHeight="10.5"/>
  <cols>
    <col min="1" max="1" width="7" style="144" customWidth="1"/>
    <col min="2" max="2" width="8.16015625" style="190" customWidth="1"/>
    <col min="3" max="3" width="9.5" style="190" customWidth="1"/>
    <col min="4" max="4" width="8.83203125" style="144" customWidth="1"/>
    <col min="5" max="5" width="56" style="144" customWidth="1"/>
    <col min="6" max="6" width="15" style="145" customWidth="1"/>
    <col min="7" max="16384" width="10.66015625" style="144" customWidth="1"/>
  </cols>
  <sheetData>
    <row r="1" spans="2:5" ht="18" customHeight="1">
      <c r="B1" s="453"/>
      <c r="C1" s="453"/>
      <c r="D1" s="453"/>
      <c r="E1" s="453"/>
    </row>
    <row r="2" spans="1:8" s="135" customFormat="1" ht="13.5" customHeight="1" thickBot="1">
      <c r="A2" s="227" t="s">
        <v>279</v>
      </c>
      <c r="B2" s="227"/>
      <c r="C2" s="227"/>
      <c r="D2" s="353"/>
      <c r="E2" s="227"/>
      <c r="F2" s="227"/>
      <c r="G2" s="227"/>
      <c r="H2" s="314"/>
    </row>
    <row r="3" spans="1:6" ht="48" customHeight="1" thickBot="1">
      <c r="A3" s="221" t="s">
        <v>189</v>
      </c>
      <c r="B3" s="204" t="s">
        <v>135</v>
      </c>
      <c r="C3" s="195" t="s">
        <v>136</v>
      </c>
      <c r="D3" s="196" t="s">
        <v>1</v>
      </c>
      <c r="E3" s="197" t="s">
        <v>137</v>
      </c>
      <c r="F3" s="448" t="s">
        <v>276</v>
      </c>
    </row>
    <row r="4" spans="1:6" ht="13.5" customHeight="1" thickBot="1">
      <c r="A4" s="149"/>
      <c r="B4" s="266" t="s">
        <v>80</v>
      </c>
      <c r="C4" s="267">
        <v>716</v>
      </c>
      <c r="D4" s="268">
        <v>40</v>
      </c>
      <c r="E4" s="268" t="s">
        <v>205</v>
      </c>
      <c r="F4" s="306">
        <v>16600</v>
      </c>
    </row>
    <row r="5" spans="1:6" ht="13.5" customHeight="1" thickBot="1">
      <c r="A5" s="149"/>
      <c r="B5" s="206"/>
      <c r="C5" s="161">
        <v>700</v>
      </c>
      <c r="D5" s="162">
        <v>11</v>
      </c>
      <c r="E5" s="162" t="s">
        <v>67</v>
      </c>
      <c r="F5" s="158">
        <v>16597</v>
      </c>
    </row>
    <row r="6" spans="2:6" ht="13.5" customHeight="1" thickBot="1">
      <c r="B6" s="163"/>
      <c r="C6" s="163"/>
      <c r="D6" s="164"/>
      <c r="E6" s="164"/>
      <c r="F6" s="165"/>
    </row>
    <row r="7" spans="2:6" ht="13.5" customHeight="1">
      <c r="B7" s="163"/>
      <c r="C7" s="163"/>
      <c r="D7" s="166">
        <v>11</v>
      </c>
      <c r="E7" s="167" t="s">
        <v>138</v>
      </c>
      <c r="F7" s="169">
        <f>F5</f>
        <v>16597</v>
      </c>
    </row>
    <row r="8" spans="2:6" ht="13.5" customHeight="1" thickBot="1">
      <c r="B8" s="163"/>
      <c r="C8" s="163"/>
      <c r="D8" s="173">
        <v>40</v>
      </c>
      <c r="E8" s="174" t="s">
        <v>139</v>
      </c>
      <c r="F8" s="176">
        <f>F4</f>
        <v>16600</v>
      </c>
    </row>
    <row r="9" spans="1:6" ht="15.75" customHeight="1" thickBot="1">
      <c r="A9" s="178"/>
      <c r="B9" s="163"/>
      <c r="C9" s="163"/>
      <c r="D9" s="178"/>
      <c r="E9" s="178"/>
      <c r="F9" s="165"/>
    </row>
    <row r="10" spans="1:6" ht="14.25" customHeight="1">
      <c r="A10" s="300"/>
      <c r="B10" s="213" t="s">
        <v>80</v>
      </c>
      <c r="C10" s="259">
        <v>716</v>
      </c>
      <c r="D10" s="260">
        <v>40</v>
      </c>
      <c r="E10" s="260" t="s">
        <v>210</v>
      </c>
      <c r="F10" s="180">
        <v>16600</v>
      </c>
    </row>
    <row r="11" spans="1:6" ht="14.25" customHeight="1">
      <c r="A11" s="301"/>
      <c r="B11" s="208" t="s">
        <v>80</v>
      </c>
      <c r="C11" s="255">
        <v>716</v>
      </c>
      <c r="D11" s="256">
        <v>40</v>
      </c>
      <c r="E11" s="256" t="s">
        <v>211</v>
      </c>
      <c r="F11" s="183">
        <v>10000</v>
      </c>
    </row>
    <row r="12" spans="1:6" ht="14.25" customHeight="1">
      <c r="A12" s="301"/>
      <c r="B12" s="208" t="s">
        <v>80</v>
      </c>
      <c r="C12" s="255">
        <v>700</v>
      </c>
      <c r="D12" s="256">
        <v>40</v>
      </c>
      <c r="E12" s="256" t="s">
        <v>218</v>
      </c>
      <c r="F12" s="183">
        <v>165970</v>
      </c>
    </row>
    <row r="13" spans="1:6" ht="14.25" customHeight="1">
      <c r="A13" s="301"/>
      <c r="B13" s="208" t="s">
        <v>80</v>
      </c>
      <c r="C13" s="187">
        <v>716</v>
      </c>
      <c r="D13" s="150">
        <v>40</v>
      </c>
      <c r="E13" s="150" t="s">
        <v>142</v>
      </c>
      <c r="F13" s="283">
        <v>50000</v>
      </c>
    </row>
    <row r="14" spans="1:6" ht="14.25" customHeight="1">
      <c r="A14" s="301"/>
      <c r="B14" s="208" t="s">
        <v>80</v>
      </c>
      <c r="C14" s="277">
        <v>716</v>
      </c>
      <c r="D14" s="256">
        <v>40</v>
      </c>
      <c r="E14" s="256" t="s">
        <v>221</v>
      </c>
      <c r="F14" s="186">
        <v>99582</v>
      </c>
    </row>
    <row r="15" spans="1:6" ht="14.25" customHeight="1">
      <c r="A15" s="301"/>
      <c r="B15" s="208" t="s">
        <v>80</v>
      </c>
      <c r="C15" s="181">
        <v>700</v>
      </c>
      <c r="D15" s="182">
        <v>40</v>
      </c>
      <c r="E15" s="182" t="s">
        <v>167</v>
      </c>
      <c r="F15" s="183">
        <v>266381</v>
      </c>
    </row>
    <row r="16" spans="1:6" ht="14.25" customHeight="1">
      <c r="A16" s="301"/>
      <c r="B16" s="208" t="s">
        <v>80</v>
      </c>
      <c r="C16" s="187">
        <v>716</v>
      </c>
      <c r="D16" s="150">
        <v>40</v>
      </c>
      <c r="E16" s="150" t="s">
        <v>141</v>
      </c>
      <c r="F16" s="183">
        <v>33194</v>
      </c>
    </row>
    <row r="17" spans="1:6" ht="12.75">
      <c r="A17" s="301"/>
      <c r="B17" s="207" t="s">
        <v>75</v>
      </c>
      <c r="C17" s="187">
        <v>700</v>
      </c>
      <c r="D17" s="150">
        <v>40</v>
      </c>
      <c r="E17" s="150" t="s">
        <v>145</v>
      </c>
      <c r="F17" s="186">
        <v>13280</v>
      </c>
    </row>
    <row r="18" spans="1:6" ht="14.25" customHeight="1">
      <c r="A18" s="301"/>
      <c r="B18" s="208" t="s">
        <v>80</v>
      </c>
      <c r="C18" s="255">
        <v>716</v>
      </c>
      <c r="D18" s="256">
        <v>40</v>
      </c>
      <c r="E18" s="256" t="s">
        <v>235</v>
      </c>
      <c r="F18" s="183">
        <v>121822</v>
      </c>
    </row>
    <row r="19" spans="1:6" ht="14.25" customHeight="1">
      <c r="A19" s="301"/>
      <c r="B19" s="208" t="s">
        <v>80</v>
      </c>
      <c r="C19" s="181">
        <v>700</v>
      </c>
      <c r="D19" s="182">
        <v>40</v>
      </c>
      <c r="E19" s="256" t="s">
        <v>245</v>
      </c>
      <c r="F19" s="183">
        <v>99582</v>
      </c>
    </row>
    <row r="20" spans="1:6" ht="12.75">
      <c r="A20" s="301"/>
      <c r="B20" s="208" t="s">
        <v>80</v>
      </c>
      <c r="C20" s="181">
        <v>700</v>
      </c>
      <c r="D20" s="182">
        <v>40</v>
      </c>
      <c r="E20" s="182" t="s">
        <v>186</v>
      </c>
      <c r="F20" s="186">
        <v>66388</v>
      </c>
    </row>
    <row r="21" spans="1:6" ht="12.75">
      <c r="A21" s="301"/>
      <c r="B21" s="208" t="s">
        <v>80</v>
      </c>
      <c r="C21" s="297">
        <v>700</v>
      </c>
      <c r="D21" s="291">
        <v>40</v>
      </c>
      <c r="E21" s="291" t="s">
        <v>185</v>
      </c>
      <c r="F21" s="186">
        <v>33194</v>
      </c>
    </row>
    <row r="22" spans="1:6" ht="12.75">
      <c r="A22" s="301"/>
      <c r="B22" s="208" t="s">
        <v>80</v>
      </c>
      <c r="C22" s="255">
        <v>700</v>
      </c>
      <c r="D22" s="256">
        <v>40</v>
      </c>
      <c r="E22" s="256" t="s">
        <v>171</v>
      </c>
      <c r="F22" s="186">
        <v>4979</v>
      </c>
    </row>
    <row r="23" spans="1:6" ht="12.75">
      <c r="A23" s="301"/>
      <c r="B23" s="208" t="s">
        <v>80</v>
      </c>
      <c r="C23" s="255">
        <v>716</v>
      </c>
      <c r="D23" s="256">
        <v>40</v>
      </c>
      <c r="E23" s="256" t="s">
        <v>172</v>
      </c>
      <c r="F23" s="186">
        <v>4979</v>
      </c>
    </row>
    <row r="24" spans="1:6" ht="12.75">
      <c r="A24" s="301"/>
      <c r="B24" s="208" t="s">
        <v>80</v>
      </c>
      <c r="C24" s="297">
        <v>700</v>
      </c>
      <c r="D24" s="291">
        <v>40</v>
      </c>
      <c r="E24" s="291" t="s">
        <v>184</v>
      </c>
      <c r="F24" s="186">
        <v>398327</v>
      </c>
    </row>
    <row r="25" spans="1:6" ht="12.75">
      <c r="A25" s="301"/>
      <c r="B25" s="208" t="s">
        <v>80</v>
      </c>
      <c r="C25" s="257">
        <v>700</v>
      </c>
      <c r="D25" s="258">
        <v>40</v>
      </c>
      <c r="E25" s="256" t="s">
        <v>162</v>
      </c>
      <c r="F25" s="186">
        <v>99582</v>
      </c>
    </row>
    <row r="26" spans="1:6" ht="12.75">
      <c r="A26" s="301"/>
      <c r="B26" s="278" t="s">
        <v>80</v>
      </c>
      <c r="C26" s="298">
        <v>700</v>
      </c>
      <c r="D26" s="258">
        <v>40</v>
      </c>
      <c r="E26" s="454" t="s">
        <v>247</v>
      </c>
      <c r="F26" s="320">
        <v>99582</v>
      </c>
    </row>
    <row r="27" spans="1:6" ht="12.75">
      <c r="A27" s="301"/>
      <c r="B27" s="205"/>
      <c r="C27" s="299"/>
      <c r="D27" s="274"/>
      <c r="E27" s="455"/>
      <c r="F27" s="172"/>
    </row>
    <row r="28" spans="1:6" ht="12.75">
      <c r="A28" s="301"/>
      <c r="B28" s="208" t="s">
        <v>80</v>
      </c>
      <c r="C28" s="288">
        <v>716</v>
      </c>
      <c r="D28" s="274">
        <v>40</v>
      </c>
      <c r="E28" s="289" t="s">
        <v>239</v>
      </c>
      <c r="F28" s="186">
        <v>3400</v>
      </c>
    </row>
    <row r="29" spans="1:6" ht="12.75">
      <c r="A29" s="301"/>
      <c r="B29" s="208" t="s">
        <v>80</v>
      </c>
      <c r="C29" s="297">
        <v>700</v>
      </c>
      <c r="D29" s="291">
        <v>40</v>
      </c>
      <c r="E29" s="291" t="s">
        <v>187</v>
      </c>
      <c r="F29" s="186">
        <v>16597</v>
      </c>
    </row>
    <row r="30" spans="1:6" ht="12.75">
      <c r="A30" s="301"/>
      <c r="B30" s="208" t="s">
        <v>80</v>
      </c>
      <c r="C30" s="257">
        <v>700</v>
      </c>
      <c r="D30" s="258">
        <v>40</v>
      </c>
      <c r="E30" s="256" t="s">
        <v>143</v>
      </c>
      <c r="F30" s="186">
        <v>66388</v>
      </c>
    </row>
    <row r="31" spans="1:6" ht="12.75">
      <c r="A31" s="301"/>
      <c r="B31" s="208" t="s">
        <v>152</v>
      </c>
      <c r="C31" s="200">
        <v>700</v>
      </c>
      <c r="D31" s="182">
        <v>40</v>
      </c>
      <c r="E31" s="182" t="s">
        <v>192</v>
      </c>
      <c r="F31" s="183">
        <v>10000</v>
      </c>
    </row>
    <row r="32" spans="1:6" ht="12.75">
      <c r="A32" s="301"/>
      <c r="B32" s="208" t="s">
        <v>152</v>
      </c>
      <c r="C32" s="200">
        <v>700</v>
      </c>
      <c r="D32" s="182">
        <v>40</v>
      </c>
      <c r="E32" s="182" t="s">
        <v>179</v>
      </c>
      <c r="F32" s="183">
        <v>860000</v>
      </c>
    </row>
    <row r="33" spans="1:6" ht="12.75">
      <c r="A33" s="301"/>
      <c r="B33" s="208" t="s">
        <v>152</v>
      </c>
      <c r="C33" s="200">
        <v>700</v>
      </c>
      <c r="D33" s="182">
        <v>40</v>
      </c>
      <c r="E33" s="182" t="s">
        <v>191</v>
      </c>
      <c r="F33" s="183">
        <v>100000</v>
      </c>
    </row>
    <row r="34" spans="1:6" ht="12.75">
      <c r="A34" s="301"/>
      <c r="B34" s="208" t="s">
        <v>152</v>
      </c>
      <c r="C34" s="181">
        <v>700</v>
      </c>
      <c r="D34" s="182">
        <v>40</v>
      </c>
      <c r="E34" s="182" t="s">
        <v>180</v>
      </c>
      <c r="F34" s="186">
        <v>450000</v>
      </c>
    </row>
    <row r="35" spans="1:6" ht="12.75">
      <c r="A35" s="301"/>
      <c r="B35" s="241" t="s">
        <v>75</v>
      </c>
      <c r="C35" s="242">
        <v>700</v>
      </c>
      <c r="D35" s="243">
        <v>40</v>
      </c>
      <c r="E35" s="243" t="s">
        <v>177</v>
      </c>
      <c r="F35" s="186">
        <v>2000</v>
      </c>
    </row>
    <row r="36" spans="1:6" ht="12.75">
      <c r="A36" s="301"/>
      <c r="B36" s="207" t="s">
        <v>75</v>
      </c>
      <c r="C36" s="187">
        <v>700</v>
      </c>
      <c r="D36" s="150">
        <v>40</v>
      </c>
      <c r="E36" s="150" t="s">
        <v>144</v>
      </c>
      <c r="F36" s="186">
        <v>99580</v>
      </c>
    </row>
    <row r="37" spans="1:6" ht="12.75">
      <c r="A37" s="301"/>
      <c r="B37" s="207" t="s">
        <v>75</v>
      </c>
      <c r="C37" s="187">
        <v>700</v>
      </c>
      <c r="D37" s="150">
        <v>40</v>
      </c>
      <c r="E37" s="150" t="s">
        <v>146</v>
      </c>
      <c r="F37" s="186">
        <v>99580</v>
      </c>
    </row>
    <row r="38" spans="1:6" ht="12.75">
      <c r="A38" s="301"/>
      <c r="B38" s="207" t="s">
        <v>75</v>
      </c>
      <c r="C38" s="187">
        <v>700</v>
      </c>
      <c r="D38" s="150">
        <v>40</v>
      </c>
      <c r="E38" s="150" t="s">
        <v>147</v>
      </c>
      <c r="F38" s="186">
        <v>33190</v>
      </c>
    </row>
    <row r="39" spans="1:6" ht="12.75">
      <c r="A39" s="301"/>
      <c r="B39" s="207" t="s">
        <v>75</v>
      </c>
      <c r="C39" s="187">
        <v>700</v>
      </c>
      <c r="D39" s="150">
        <v>40</v>
      </c>
      <c r="E39" s="150" t="s">
        <v>148</v>
      </c>
      <c r="F39" s="186">
        <v>33190</v>
      </c>
    </row>
    <row r="40" spans="1:6" ht="12.75">
      <c r="A40" s="301"/>
      <c r="B40" s="207" t="s">
        <v>78</v>
      </c>
      <c r="C40" s="187">
        <v>700</v>
      </c>
      <c r="D40" s="150">
        <v>40</v>
      </c>
      <c r="E40" s="150" t="s">
        <v>181</v>
      </c>
      <c r="F40" s="186">
        <v>10000</v>
      </c>
    </row>
    <row r="41" spans="1:6" ht="12.75">
      <c r="A41" s="301"/>
      <c r="B41" s="207" t="s">
        <v>77</v>
      </c>
      <c r="C41" s="187">
        <v>700</v>
      </c>
      <c r="D41" s="150">
        <v>40</v>
      </c>
      <c r="E41" s="150" t="s">
        <v>150</v>
      </c>
      <c r="F41" s="186">
        <v>66388</v>
      </c>
    </row>
    <row r="42" spans="1:6" ht="12.75">
      <c r="A42" s="301"/>
      <c r="B42" s="207" t="s">
        <v>77</v>
      </c>
      <c r="C42" s="187">
        <v>700</v>
      </c>
      <c r="D42" s="150">
        <v>40</v>
      </c>
      <c r="E42" s="150" t="s">
        <v>151</v>
      </c>
      <c r="F42" s="186">
        <v>10622</v>
      </c>
    </row>
    <row r="43" spans="1:6" ht="12.75">
      <c r="A43" s="301"/>
      <c r="B43" s="207" t="s">
        <v>88</v>
      </c>
      <c r="C43" s="187">
        <v>700</v>
      </c>
      <c r="D43" s="150">
        <v>40</v>
      </c>
      <c r="E43" s="150" t="s">
        <v>159</v>
      </c>
      <c r="F43" s="186">
        <v>49791</v>
      </c>
    </row>
    <row r="44" spans="1:6" ht="12.75">
      <c r="A44" s="301"/>
      <c r="B44" s="208" t="s">
        <v>88</v>
      </c>
      <c r="C44" s="181">
        <v>700</v>
      </c>
      <c r="D44" s="182">
        <v>40</v>
      </c>
      <c r="E44" s="150" t="s">
        <v>183</v>
      </c>
      <c r="F44" s="186">
        <v>49791</v>
      </c>
    </row>
    <row r="45" spans="1:6" ht="12.75">
      <c r="A45" s="301"/>
      <c r="B45" s="210" t="s">
        <v>153</v>
      </c>
      <c r="C45" s="187">
        <v>721</v>
      </c>
      <c r="D45" s="150">
        <v>40</v>
      </c>
      <c r="E45" s="150" t="s">
        <v>154</v>
      </c>
      <c r="F45" s="186">
        <v>9958</v>
      </c>
    </row>
    <row r="46" spans="1:6" ht="12.75">
      <c r="A46" s="319"/>
      <c r="B46" s="207" t="s">
        <v>85</v>
      </c>
      <c r="C46" s="187">
        <v>700</v>
      </c>
      <c r="D46" s="150">
        <v>40</v>
      </c>
      <c r="E46" s="150" t="s">
        <v>156</v>
      </c>
      <c r="F46" s="320">
        <v>100000</v>
      </c>
    </row>
    <row r="47" spans="1:6" ht="12.75">
      <c r="A47" s="319"/>
      <c r="B47" s="207" t="s">
        <v>87</v>
      </c>
      <c r="C47" s="187">
        <v>700</v>
      </c>
      <c r="D47" s="150">
        <v>40</v>
      </c>
      <c r="E47" s="150" t="s">
        <v>157</v>
      </c>
      <c r="F47" s="320">
        <v>500000</v>
      </c>
    </row>
    <row r="48" spans="1:6" ht="13.5" thickBot="1">
      <c r="A48" s="302"/>
      <c r="B48" s="303"/>
      <c r="C48" s="304"/>
      <c r="D48" s="305"/>
      <c r="E48" s="140"/>
      <c r="F48" s="176"/>
    </row>
    <row r="49" spans="1:6" s="170" customFormat="1" ht="7.5" customHeight="1" thickBot="1">
      <c r="A49" s="219"/>
      <c r="B49" s="218"/>
      <c r="C49" s="218"/>
      <c r="D49" s="219"/>
      <c r="E49" s="219"/>
      <c r="F49" s="165"/>
    </row>
    <row r="50" spans="5:6" ht="18" customHeight="1" thickBot="1">
      <c r="E50" s="192" t="s">
        <v>163</v>
      </c>
      <c r="F50" s="226">
        <f>SUM(F7:F49)</f>
        <v>4187114</v>
      </c>
    </row>
    <row r="52" spans="2:5" ht="12.75">
      <c r="B52" s="193"/>
      <c r="C52" s="193"/>
      <c r="D52" s="170"/>
      <c r="E52" s="170"/>
    </row>
    <row r="53" spans="2:3" ht="12.75">
      <c r="B53" s="144"/>
      <c r="C53" s="144"/>
    </row>
    <row r="54" spans="2:3" ht="12.75">
      <c r="B54" s="144"/>
      <c r="C54" s="144"/>
    </row>
    <row r="55" spans="2:5" ht="12.75">
      <c r="B55" s="193"/>
      <c r="C55" s="193"/>
      <c r="D55" s="170"/>
      <c r="E55" s="170"/>
    </row>
    <row r="56" spans="2:5" ht="12.75">
      <c r="B56" s="193"/>
      <c r="C56" s="193"/>
      <c r="D56" s="170"/>
      <c r="E56" s="170"/>
    </row>
    <row r="57" spans="2:5" ht="12.75">
      <c r="B57" s="193"/>
      <c r="C57" s="193"/>
      <c r="D57" s="170"/>
      <c r="E57" s="170"/>
    </row>
    <row r="58" spans="2:5" ht="12.75">
      <c r="B58" s="193"/>
      <c r="C58" s="193"/>
      <c r="D58" s="170"/>
      <c r="E58" s="170"/>
    </row>
    <row r="59" spans="2:5" ht="12.75">
      <c r="B59" s="193"/>
      <c r="C59" s="193"/>
      <c r="D59" s="170"/>
      <c r="E59" s="170"/>
    </row>
    <row r="60" spans="2:5" ht="12.75">
      <c r="B60" s="193"/>
      <c r="C60" s="193"/>
      <c r="D60" s="170"/>
      <c r="E60" s="170"/>
    </row>
    <row r="61" spans="2:5" ht="12.75">
      <c r="B61" s="193"/>
      <c r="C61" s="193"/>
      <c r="D61" s="170"/>
      <c r="E61" s="170"/>
    </row>
    <row r="62" spans="2:5" ht="12.75">
      <c r="B62" s="193"/>
      <c r="C62" s="193"/>
      <c r="D62" s="170"/>
      <c r="E62" s="170"/>
    </row>
    <row r="63" spans="2:5" ht="12.75">
      <c r="B63" s="193"/>
      <c r="C63" s="193"/>
      <c r="D63" s="170"/>
      <c r="E63" s="170"/>
    </row>
    <row r="64" spans="2:5" ht="12.75">
      <c r="B64" s="193"/>
      <c r="C64" s="193"/>
      <c r="D64" s="170"/>
      <c r="E64" s="170"/>
    </row>
    <row r="65" spans="2:5" ht="12.75">
      <c r="B65" s="193"/>
      <c r="C65" s="193"/>
      <c r="D65" s="170"/>
      <c r="E65" s="170"/>
    </row>
    <row r="66" spans="2:5" ht="12.75">
      <c r="B66" s="193"/>
      <c r="C66" s="193"/>
      <c r="D66" s="170"/>
      <c r="E66" s="170"/>
    </row>
    <row r="67" spans="2:5" ht="12.75">
      <c r="B67" s="193"/>
      <c r="C67" s="193"/>
      <c r="D67" s="170"/>
      <c r="E67" s="170"/>
    </row>
    <row r="68" spans="2:5" ht="12.75">
      <c r="B68" s="193"/>
      <c r="C68" s="193"/>
      <c r="D68" s="170"/>
      <c r="E68" s="170"/>
    </row>
    <row r="69" spans="2:5" ht="12.75">
      <c r="B69" s="193"/>
      <c r="C69" s="193"/>
      <c r="D69" s="170"/>
      <c r="E69" s="170"/>
    </row>
    <row r="70" spans="2:5" ht="12.75">
      <c r="B70" s="193"/>
      <c r="C70" s="193"/>
      <c r="D70" s="170"/>
      <c r="E70" s="170"/>
    </row>
    <row r="71" spans="2:5" ht="12.75">
      <c r="B71" s="193"/>
      <c r="C71" s="193"/>
      <c r="D71" s="170"/>
      <c r="E71" s="170"/>
    </row>
    <row r="72" spans="2:5" ht="12.75">
      <c r="B72" s="193"/>
      <c r="C72" s="193"/>
      <c r="D72" s="170"/>
      <c r="E72" s="170"/>
    </row>
    <row r="73" spans="2:5" ht="12.75">
      <c r="B73" s="193"/>
      <c r="C73" s="193"/>
      <c r="D73" s="170"/>
      <c r="E73" s="170"/>
    </row>
    <row r="74" spans="2:5" ht="12.75">
      <c r="B74" s="193"/>
      <c r="C74" s="193"/>
      <c r="D74" s="170"/>
      <c r="E74" s="170"/>
    </row>
    <row r="75" spans="2:5" ht="12.75">
      <c r="B75" s="193"/>
      <c r="C75" s="193"/>
      <c r="D75" s="170"/>
      <c r="E75" s="170"/>
    </row>
    <row r="76" spans="2:5" ht="12.75">
      <c r="B76" s="193"/>
      <c r="C76" s="193"/>
      <c r="D76" s="170"/>
      <c r="E76" s="170"/>
    </row>
    <row r="77" spans="2:5" ht="12.75">
      <c r="B77" s="193"/>
      <c r="C77" s="193"/>
      <c r="D77" s="170"/>
      <c r="E77" s="170"/>
    </row>
    <row r="78" spans="2:5" ht="12.75">
      <c r="B78" s="193"/>
      <c r="C78" s="193"/>
      <c r="D78" s="170"/>
      <c r="E78" s="170"/>
    </row>
    <row r="79" spans="2:5" ht="12.75">
      <c r="B79" s="193"/>
      <c r="C79" s="193"/>
      <c r="D79" s="170"/>
      <c r="E79" s="170"/>
    </row>
    <row r="80" spans="2:5" ht="12.75">
      <c r="B80" s="193"/>
      <c r="C80" s="193"/>
      <c r="D80" s="170"/>
      <c r="E80" s="170"/>
    </row>
    <row r="81" spans="2:5" ht="12.75">
      <c r="B81" s="193"/>
      <c r="C81" s="193"/>
      <c r="D81" s="170"/>
      <c r="E81" s="170"/>
    </row>
    <row r="82" spans="2:5" ht="12.75">
      <c r="B82" s="193"/>
      <c r="C82" s="193"/>
      <c r="D82" s="170"/>
      <c r="E82" s="170"/>
    </row>
    <row r="83" spans="2:5" ht="12.75">
      <c r="B83" s="193"/>
      <c r="C83" s="193"/>
      <c r="D83" s="170"/>
      <c r="E83" s="170"/>
    </row>
    <row r="84" spans="2:5" ht="12.75">
      <c r="B84" s="193"/>
      <c r="C84" s="193"/>
      <c r="D84" s="170"/>
      <c r="E84" s="170"/>
    </row>
    <row r="85" spans="2:5" ht="12.75">
      <c r="B85" s="193"/>
      <c r="C85" s="193"/>
      <c r="D85" s="170"/>
      <c r="E85" s="170"/>
    </row>
    <row r="86" spans="2:5" ht="12.75">
      <c r="B86" s="193"/>
      <c r="C86" s="193"/>
      <c r="D86" s="170"/>
      <c r="E86" s="170"/>
    </row>
    <row r="87" spans="2:5" ht="12.75">
      <c r="B87" s="193"/>
      <c r="C87" s="193"/>
      <c r="D87" s="170"/>
      <c r="E87" s="170"/>
    </row>
    <row r="88" spans="2:5" ht="12.75">
      <c r="B88" s="193"/>
      <c r="C88" s="193"/>
      <c r="D88" s="170"/>
      <c r="E88" s="170"/>
    </row>
    <row r="89" spans="2:5" ht="12.75">
      <c r="B89" s="193"/>
      <c r="C89" s="193"/>
      <c r="D89" s="170"/>
      <c r="E89" s="170"/>
    </row>
    <row r="90" spans="2:5" ht="12.75">
      <c r="B90" s="193"/>
      <c r="C90" s="193"/>
      <c r="D90" s="170"/>
      <c r="E90" s="170"/>
    </row>
    <row r="91" spans="2:5" ht="12.75">
      <c r="B91" s="193"/>
      <c r="C91" s="193"/>
      <c r="D91" s="170"/>
      <c r="E91" s="170"/>
    </row>
    <row r="92" spans="2:5" ht="12.75">
      <c r="B92" s="193"/>
      <c r="C92" s="193"/>
      <c r="D92" s="170"/>
      <c r="E92" s="170"/>
    </row>
    <row r="93" spans="2:5" ht="12.75">
      <c r="B93" s="193"/>
      <c r="C93" s="193"/>
      <c r="D93" s="170"/>
      <c r="E93" s="170"/>
    </row>
    <row r="94" spans="2:5" ht="12.75">
      <c r="B94" s="193"/>
      <c r="C94" s="193"/>
      <c r="D94" s="170"/>
      <c r="E94" s="170"/>
    </row>
    <row r="95" spans="2:5" ht="12.75">
      <c r="B95" s="193"/>
      <c r="C95" s="193"/>
      <c r="D95" s="170"/>
      <c r="E95" s="170"/>
    </row>
    <row r="96" spans="2:5" ht="12.75">
      <c r="B96" s="193"/>
      <c r="C96" s="193"/>
      <c r="D96" s="170"/>
      <c r="E96" s="170"/>
    </row>
    <row r="97" spans="2:5" ht="12.75">
      <c r="B97" s="193"/>
      <c r="C97" s="193"/>
      <c r="D97" s="170"/>
      <c r="E97" s="170"/>
    </row>
    <row r="98" spans="2:5" ht="12.75">
      <c r="B98" s="193"/>
      <c r="C98" s="193"/>
      <c r="D98" s="170"/>
      <c r="E98" s="170"/>
    </row>
    <row r="99" spans="2:5" ht="12.75">
      <c r="B99" s="193"/>
      <c r="C99" s="193"/>
      <c r="D99" s="170"/>
      <c r="E99" s="170"/>
    </row>
    <row r="100" spans="2:5" ht="12.75">
      <c r="B100" s="193"/>
      <c r="C100" s="193"/>
      <c r="D100" s="170"/>
      <c r="E100" s="170"/>
    </row>
    <row r="101" spans="2:5" ht="12.75">
      <c r="B101" s="193"/>
      <c r="C101" s="193"/>
      <c r="D101" s="170"/>
      <c r="E101" s="170"/>
    </row>
    <row r="102" spans="2:5" ht="12.75">
      <c r="B102" s="193"/>
      <c r="C102" s="193"/>
      <c r="D102" s="170"/>
      <c r="E102" s="170"/>
    </row>
    <row r="103" spans="2:5" ht="12.75">
      <c r="B103" s="193"/>
      <c r="C103" s="193"/>
      <c r="D103" s="170"/>
      <c r="E103" s="170"/>
    </row>
    <row r="104" spans="2:5" ht="12.75">
      <c r="B104" s="193"/>
      <c r="C104" s="193"/>
      <c r="D104" s="170"/>
      <c r="E104" s="170"/>
    </row>
    <row r="105" spans="2:5" ht="12.75">
      <c r="B105" s="193"/>
      <c r="C105" s="193"/>
      <c r="D105" s="170"/>
      <c r="E105" s="170"/>
    </row>
    <row r="106" spans="2:5" ht="12.75">
      <c r="B106" s="193"/>
      <c r="C106" s="193"/>
      <c r="D106" s="170"/>
      <c r="E106" s="170"/>
    </row>
    <row r="107" spans="2:5" ht="12.75">
      <c r="B107" s="193"/>
      <c r="C107" s="193"/>
      <c r="D107" s="170"/>
      <c r="E107" s="170"/>
    </row>
    <row r="108" spans="2:5" ht="12.75">
      <c r="B108" s="193"/>
      <c r="C108" s="193"/>
      <c r="D108" s="170"/>
      <c r="E108" s="170"/>
    </row>
    <row r="109" spans="2:5" ht="12.75">
      <c r="B109" s="193"/>
      <c r="C109" s="193"/>
      <c r="D109" s="170"/>
      <c r="E109" s="170"/>
    </row>
    <row r="110" spans="2:5" ht="12.75">
      <c r="B110" s="193"/>
      <c r="C110" s="193"/>
      <c r="D110" s="170"/>
      <c r="E110" s="170"/>
    </row>
    <row r="111" spans="2:5" ht="12.75">
      <c r="B111" s="193"/>
      <c r="C111" s="193"/>
      <c r="D111" s="170"/>
      <c r="E111" s="170"/>
    </row>
    <row r="112" spans="2:5" ht="12.75">
      <c r="B112" s="193"/>
      <c r="C112" s="193"/>
      <c r="D112" s="170"/>
      <c r="E112" s="170"/>
    </row>
    <row r="113" spans="2:5" ht="12.75">
      <c r="B113" s="193"/>
      <c r="C113" s="193"/>
      <c r="D113" s="170"/>
      <c r="E113" s="170"/>
    </row>
    <row r="114" spans="2:5" ht="12.75">
      <c r="B114" s="193"/>
      <c r="C114" s="193"/>
      <c r="D114" s="170"/>
      <c r="E114" s="170"/>
    </row>
    <row r="115" spans="2:5" ht="12.75">
      <c r="B115" s="193"/>
      <c r="C115" s="193"/>
      <c r="D115" s="170"/>
      <c r="E115" s="170"/>
    </row>
    <row r="116" spans="2:5" ht="12.75">
      <c r="B116" s="193"/>
      <c r="C116" s="193"/>
      <c r="D116" s="170"/>
      <c r="E116" s="170"/>
    </row>
    <row r="117" spans="2:5" ht="12.75">
      <c r="B117" s="193"/>
      <c r="C117" s="193"/>
      <c r="D117" s="170"/>
      <c r="E117" s="170"/>
    </row>
    <row r="118" spans="2:5" ht="12.75">
      <c r="B118" s="193"/>
      <c r="C118" s="193"/>
      <c r="D118" s="170"/>
      <c r="E118" s="170"/>
    </row>
    <row r="119" spans="2:5" ht="12.75">
      <c r="B119" s="193"/>
      <c r="C119" s="193"/>
      <c r="D119" s="170"/>
      <c r="E119" s="170"/>
    </row>
    <row r="120" spans="2:5" ht="12.75">
      <c r="B120" s="193"/>
      <c r="C120" s="193"/>
      <c r="D120" s="170"/>
      <c r="E120" s="170"/>
    </row>
    <row r="121" spans="2:5" ht="12.75">
      <c r="B121" s="193"/>
      <c r="C121" s="193"/>
      <c r="D121" s="170"/>
      <c r="E121" s="170"/>
    </row>
    <row r="122" spans="2:5" ht="12.75">
      <c r="B122" s="193"/>
      <c r="C122" s="193"/>
      <c r="D122" s="170"/>
      <c r="E122" s="170"/>
    </row>
    <row r="123" spans="2:5" ht="12.75">
      <c r="B123" s="193"/>
      <c r="C123" s="193"/>
      <c r="D123" s="170"/>
      <c r="E123" s="170"/>
    </row>
    <row r="124" spans="2:5" ht="12.75">
      <c r="B124" s="193"/>
      <c r="C124" s="193"/>
      <c r="D124" s="170"/>
      <c r="E124" s="170"/>
    </row>
    <row r="125" spans="2:5" ht="12.75">
      <c r="B125" s="193"/>
      <c r="C125" s="193"/>
      <c r="D125" s="170"/>
      <c r="E125" s="170"/>
    </row>
    <row r="126" spans="2:5" ht="12.75">
      <c r="B126" s="193"/>
      <c r="C126" s="193"/>
      <c r="D126" s="170"/>
      <c r="E126" s="170"/>
    </row>
    <row r="127" spans="2:5" ht="12.75">
      <c r="B127" s="193"/>
      <c r="C127" s="193"/>
      <c r="D127" s="170"/>
      <c r="E127" s="170"/>
    </row>
    <row r="128" spans="2:5" ht="12.75">
      <c r="B128" s="193"/>
      <c r="C128" s="193"/>
      <c r="D128" s="170"/>
      <c r="E128" s="170"/>
    </row>
    <row r="129" spans="2:5" ht="12.75">
      <c r="B129" s="193"/>
      <c r="C129" s="193"/>
      <c r="D129" s="170"/>
      <c r="E129" s="170"/>
    </row>
    <row r="130" spans="2:5" ht="12.75">
      <c r="B130" s="193"/>
      <c r="C130" s="193"/>
      <c r="D130" s="170"/>
      <c r="E130" s="170"/>
    </row>
    <row r="131" spans="2:5" ht="12.75">
      <c r="B131" s="193"/>
      <c r="C131" s="193"/>
      <c r="D131" s="170"/>
      <c r="E131" s="170"/>
    </row>
    <row r="132" spans="2:5" ht="12.75">
      <c r="B132" s="193"/>
      <c r="C132" s="193"/>
      <c r="D132" s="170"/>
      <c r="E132" s="170"/>
    </row>
    <row r="133" spans="2:5" ht="12.75">
      <c r="B133" s="193"/>
      <c r="C133" s="193"/>
      <c r="D133" s="170"/>
      <c r="E133" s="170"/>
    </row>
    <row r="134" spans="2:5" ht="12.75">
      <c r="B134" s="193"/>
      <c r="C134" s="193"/>
      <c r="D134" s="170"/>
      <c r="E134" s="170"/>
    </row>
    <row r="135" spans="2:5" ht="12.75">
      <c r="B135" s="193"/>
      <c r="C135" s="193"/>
      <c r="D135" s="170"/>
      <c r="E135" s="170"/>
    </row>
    <row r="136" spans="2:5" ht="12.75">
      <c r="B136" s="193"/>
      <c r="C136" s="193"/>
      <c r="D136" s="170"/>
      <c r="E136" s="170"/>
    </row>
    <row r="137" spans="2:5" ht="12.75">
      <c r="B137" s="193"/>
      <c r="C137" s="193"/>
      <c r="D137" s="170"/>
      <c r="E137" s="170"/>
    </row>
    <row r="138" spans="2:5" ht="12.75">
      <c r="B138" s="193"/>
      <c r="C138" s="193"/>
      <c r="D138" s="170"/>
      <c r="E138" s="170"/>
    </row>
    <row r="139" spans="2:5" ht="12.75">
      <c r="B139" s="193"/>
      <c r="C139" s="193"/>
      <c r="D139" s="170"/>
      <c r="E139" s="170"/>
    </row>
    <row r="140" spans="2:5" ht="12.75">
      <c r="B140" s="193"/>
      <c r="C140" s="193"/>
      <c r="D140" s="170"/>
      <c r="E140" s="170"/>
    </row>
    <row r="141" spans="2:5" ht="12.75">
      <c r="B141" s="193"/>
      <c r="C141" s="193"/>
      <c r="D141" s="170"/>
      <c r="E141" s="170"/>
    </row>
    <row r="142" spans="2:5" ht="12.75">
      <c r="B142" s="193"/>
      <c r="C142" s="193"/>
      <c r="D142" s="170"/>
      <c r="E142" s="170"/>
    </row>
    <row r="143" spans="2:5" ht="12.75">
      <c r="B143" s="193"/>
      <c r="C143" s="193"/>
      <c r="D143" s="170"/>
      <c r="E143" s="170"/>
    </row>
    <row r="144" spans="2:5" ht="12.75">
      <c r="B144" s="193"/>
      <c r="C144" s="193"/>
      <c r="D144" s="170"/>
      <c r="E144" s="170"/>
    </row>
    <row r="145" spans="2:5" ht="12.75">
      <c r="B145" s="193"/>
      <c r="C145" s="193"/>
      <c r="D145" s="170"/>
      <c r="E145" s="170"/>
    </row>
    <row r="146" spans="2:5" ht="12.75">
      <c r="B146" s="193"/>
      <c r="C146" s="193"/>
      <c r="D146" s="170"/>
      <c r="E146" s="170"/>
    </row>
    <row r="147" spans="2:5" ht="12.75">
      <c r="B147" s="193"/>
      <c r="C147" s="193"/>
      <c r="D147" s="170"/>
      <c r="E147" s="170"/>
    </row>
    <row r="148" spans="2:5" ht="12.75">
      <c r="B148" s="193"/>
      <c r="C148" s="193"/>
      <c r="D148" s="170"/>
      <c r="E148" s="170"/>
    </row>
    <row r="149" spans="2:5" ht="12.75">
      <c r="B149" s="193"/>
      <c r="C149" s="193"/>
      <c r="D149" s="170"/>
      <c r="E149" s="170"/>
    </row>
    <row r="150" spans="2:5" ht="12.75">
      <c r="B150" s="193"/>
      <c r="C150" s="193"/>
      <c r="D150" s="170"/>
      <c r="E150" s="170"/>
    </row>
    <row r="151" spans="2:5" ht="12.75">
      <c r="B151" s="193"/>
      <c r="C151" s="193"/>
      <c r="D151" s="170"/>
      <c r="E151" s="170"/>
    </row>
    <row r="152" spans="2:5" ht="12.75">
      <c r="B152" s="193"/>
      <c r="C152" s="193"/>
      <c r="D152" s="170"/>
      <c r="E152" s="170"/>
    </row>
    <row r="153" spans="2:5" ht="12.75">
      <c r="B153" s="193"/>
      <c r="C153" s="193"/>
      <c r="D153" s="170"/>
      <c r="E153" s="170"/>
    </row>
    <row r="154" spans="2:5" ht="12.75">
      <c r="B154" s="193"/>
      <c r="C154" s="193"/>
      <c r="D154" s="170"/>
      <c r="E154" s="170"/>
    </row>
    <row r="155" spans="2:5" ht="12.75">
      <c r="B155" s="193"/>
      <c r="C155" s="193"/>
      <c r="D155" s="170"/>
      <c r="E155" s="170"/>
    </row>
    <row r="156" spans="2:5" ht="12.75">
      <c r="B156" s="193"/>
      <c r="C156" s="193"/>
      <c r="D156" s="170"/>
      <c r="E156" s="170"/>
    </row>
    <row r="157" spans="2:5" ht="12.75">
      <c r="B157" s="193"/>
      <c r="C157" s="193"/>
      <c r="D157" s="170"/>
      <c r="E157" s="170"/>
    </row>
    <row r="158" spans="2:5" ht="12.75">
      <c r="B158" s="193"/>
      <c r="C158" s="193"/>
      <c r="D158" s="170"/>
      <c r="E158" s="170"/>
    </row>
    <row r="159" spans="2:5" ht="12.75">
      <c r="B159" s="193"/>
      <c r="C159" s="193"/>
      <c r="D159" s="170"/>
      <c r="E159" s="170"/>
    </row>
    <row r="160" spans="2:5" ht="12.75">
      <c r="B160" s="193"/>
      <c r="C160" s="193"/>
      <c r="D160" s="170"/>
      <c r="E160" s="170"/>
    </row>
    <row r="161" spans="2:5" ht="12.75">
      <c r="B161" s="193"/>
      <c r="C161" s="193"/>
      <c r="D161" s="170"/>
      <c r="E161" s="170"/>
    </row>
    <row r="162" spans="2:5" ht="12.75">
      <c r="B162" s="193"/>
      <c r="C162" s="193"/>
      <c r="D162" s="170"/>
      <c r="E162" s="170"/>
    </row>
    <row r="163" spans="2:5" ht="12.75">
      <c r="B163" s="193"/>
      <c r="C163" s="193"/>
      <c r="D163" s="170"/>
      <c r="E163" s="170"/>
    </row>
    <row r="164" spans="2:5" ht="12.75">
      <c r="B164" s="193"/>
      <c r="C164" s="193"/>
      <c r="D164" s="170"/>
      <c r="E164" s="170"/>
    </row>
    <row r="165" spans="2:5" ht="12.75">
      <c r="B165" s="193"/>
      <c r="C165" s="193"/>
      <c r="D165" s="170"/>
      <c r="E165" s="170"/>
    </row>
    <row r="166" spans="2:5" ht="12.75">
      <c r="B166" s="193"/>
      <c r="C166" s="193"/>
      <c r="D166" s="170"/>
      <c r="E166" s="170"/>
    </row>
    <row r="167" spans="2:5" ht="12.75">
      <c r="B167" s="193"/>
      <c r="C167" s="193"/>
      <c r="D167" s="170"/>
      <c r="E167" s="170"/>
    </row>
    <row r="168" spans="2:5" ht="12.75">
      <c r="B168" s="193"/>
      <c r="C168" s="193"/>
      <c r="D168" s="170"/>
      <c r="E168" s="170"/>
    </row>
    <row r="169" spans="2:5" ht="12.75">
      <c r="B169" s="193"/>
      <c r="C169" s="193"/>
      <c r="D169" s="170"/>
      <c r="E169" s="170"/>
    </row>
    <row r="170" spans="2:5" ht="12.75">
      <c r="B170" s="193"/>
      <c r="C170" s="193"/>
      <c r="D170" s="170"/>
      <c r="E170" s="170"/>
    </row>
    <row r="171" spans="2:5" ht="12.75">
      <c r="B171" s="193"/>
      <c r="C171" s="193"/>
      <c r="D171" s="170"/>
      <c r="E171" s="170"/>
    </row>
    <row r="172" spans="2:5" ht="12.75">
      <c r="B172" s="193"/>
      <c r="C172" s="193"/>
      <c r="D172" s="170"/>
      <c r="E172" s="170"/>
    </row>
    <row r="173" spans="2:5" ht="12.75">
      <c r="B173" s="193"/>
      <c r="C173" s="193"/>
      <c r="D173" s="170"/>
      <c r="E173" s="170"/>
    </row>
    <row r="174" spans="2:5" ht="12.75">
      <c r="B174" s="193"/>
      <c r="C174" s="193"/>
      <c r="D174" s="170"/>
      <c r="E174" s="170"/>
    </row>
    <row r="175" spans="2:5" ht="12.75">
      <c r="B175" s="193"/>
      <c r="C175" s="193"/>
      <c r="D175" s="170"/>
      <c r="E175" s="170"/>
    </row>
    <row r="176" spans="2:5" ht="12.75">
      <c r="B176" s="193"/>
      <c r="C176" s="193"/>
      <c r="D176" s="170"/>
      <c r="E176" s="170"/>
    </row>
    <row r="177" spans="2:5" ht="12.75">
      <c r="B177" s="193"/>
      <c r="C177" s="193"/>
      <c r="D177" s="170"/>
      <c r="E177" s="170"/>
    </row>
    <row r="178" spans="2:5" ht="12.75">
      <c r="B178" s="193"/>
      <c r="C178" s="193"/>
      <c r="D178" s="170"/>
      <c r="E178" s="170"/>
    </row>
    <row r="179" spans="2:5" ht="12.75">
      <c r="B179" s="193"/>
      <c r="C179" s="193"/>
      <c r="D179" s="170"/>
      <c r="E179" s="170"/>
    </row>
    <row r="180" spans="2:5" ht="12.75">
      <c r="B180" s="193"/>
      <c r="C180" s="193"/>
      <c r="D180" s="170"/>
      <c r="E180" s="170"/>
    </row>
    <row r="181" spans="2:5" ht="12.75">
      <c r="B181" s="193"/>
      <c r="C181" s="193"/>
      <c r="D181" s="170"/>
      <c r="E181" s="170"/>
    </row>
    <row r="182" spans="2:5" ht="12.75">
      <c r="B182" s="193"/>
      <c r="C182" s="193"/>
      <c r="D182" s="170"/>
      <c r="E182" s="170"/>
    </row>
    <row r="183" spans="2:5" ht="12.75">
      <c r="B183" s="193"/>
      <c r="C183" s="193"/>
      <c r="D183" s="170"/>
      <c r="E183" s="170"/>
    </row>
    <row r="184" spans="2:5" ht="12.75">
      <c r="B184" s="193"/>
      <c r="C184" s="193"/>
      <c r="D184" s="170"/>
      <c r="E184" s="170"/>
    </row>
    <row r="185" spans="2:5" ht="12.75">
      <c r="B185" s="193"/>
      <c r="C185" s="193"/>
      <c r="D185" s="170"/>
      <c r="E185" s="170"/>
    </row>
    <row r="186" spans="2:5" ht="12.75">
      <c r="B186" s="193"/>
      <c r="C186" s="193"/>
      <c r="D186" s="170"/>
      <c r="E186" s="170"/>
    </row>
    <row r="187" spans="2:5" ht="12.75">
      <c r="B187" s="193"/>
      <c r="C187" s="193"/>
      <c r="D187" s="170"/>
      <c r="E187" s="170"/>
    </row>
    <row r="188" spans="2:5" ht="12.75">
      <c r="B188" s="193"/>
      <c r="C188" s="193"/>
      <c r="D188" s="170"/>
      <c r="E188" s="170"/>
    </row>
    <row r="189" spans="2:5" ht="12.75">
      <c r="B189" s="193"/>
      <c r="C189" s="193"/>
      <c r="D189" s="170"/>
      <c r="E189" s="170"/>
    </row>
    <row r="190" spans="2:5" ht="12.75">
      <c r="B190" s="193"/>
      <c r="C190" s="193"/>
      <c r="D190" s="170"/>
      <c r="E190" s="170"/>
    </row>
    <row r="191" spans="2:5" ht="12.75">
      <c r="B191" s="193"/>
      <c r="C191" s="193"/>
      <c r="D191" s="170"/>
      <c r="E191" s="170"/>
    </row>
    <row r="192" spans="2:5" ht="12.75">
      <c r="B192" s="193"/>
      <c r="C192" s="193"/>
      <c r="D192" s="170"/>
      <c r="E192" s="170"/>
    </row>
    <row r="193" spans="2:5" ht="12.75">
      <c r="B193" s="193"/>
      <c r="C193" s="193"/>
      <c r="D193" s="170"/>
      <c r="E193" s="170"/>
    </row>
    <row r="194" spans="2:5" ht="12.75">
      <c r="B194" s="193"/>
      <c r="C194" s="193"/>
      <c r="D194" s="170"/>
      <c r="E194" s="170"/>
    </row>
    <row r="195" spans="2:5" ht="12.75">
      <c r="B195" s="193"/>
      <c r="C195" s="193"/>
      <c r="D195" s="170"/>
      <c r="E195" s="170"/>
    </row>
    <row r="196" spans="2:5" ht="12.75">
      <c r="B196" s="193"/>
      <c r="C196" s="193"/>
      <c r="D196" s="170"/>
      <c r="E196" s="170"/>
    </row>
    <row r="197" spans="2:5" ht="12.75">
      <c r="B197" s="193"/>
      <c r="C197" s="193"/>
      <c r="D197" s="170"/>
      <c r="E197" s="170"/>
    </row>
    <row r="198" spans="2:5" ht="12.75">
      <c r="B198" s="193"/>
      <c r="C198" s="193"/>
      <c r="D198" s="170"/>
      <c r="E198" s="170"/>
    </row>
    <row r="199" spans="2:5" ht="12.75">
      <c r="B199" s="193"/>
      <c r="C199" s="193"/>
      <c r="D199" s="170"/>
      <c r="E199" s="170"/>
    </row>
    <row r="200" spans="2:5" ht="12.75">
      <c r="B200" s="193"/>
      <c r="C200" s="193"/>
      <c r="D200" s="170"/>
      <c r="E200" s="170"/>
    </row>
    <row r="201" spans="2:5" ht="12.75">
      <c r="B201" s="193"/>
      <c r="C201" s="193"/>
      <c r="D201" s="170"/>
      <c r="E201" s="170"/>
    </row>
    <row r="202" spans="2:5" ht="12.75">
      <c r="B202" s="193"/>
      <c r="C202" s="193"/>
      <c r="D202" s="170"/>
      <c r="E202" s="170"/>
    </row>
    <row r="203" spans="2:5" ht="12.75">
      <c r="B203" s="193"/>
      <c r="C203" s="193"/>
      <c r="D203" s="170"/>
      <c r="E203" s="170"/>
    </row>
    <row r="204" spans="2:5" ht="12.75">
      <c r="B204" s="193"/>
      <c r="C204" s="193"/>
      <c r="D204" s="170"/>
      <c r="E204" s="170"/>
    </row>
    <row r="205" spans="2:5" ht="12.75">
      <c r="B205" s="193"/>
      <c r="C205" s="193"/>
      <c r="D205" s="170"/>
      <c r="E205" s="170"/>
    </row>
    <row r="206" spans="2:5" ht="12.75">
      <c r="B206" s="193"/>
      <c r="C206" s="193"/>
      <c r="D206" s="170"/>
      <c r="E206" s="170"/>
    </row>
    <row r="207" spans="2:5" ht="12.75">
      <c r="B207" s="193"/>
      <c r="C207" s="193"/>
      <c r="D207" s="170"/>
      <c r="E207" s="170"/>
    </row>
    <row r="208" spans="2:5" ht="12.75">
      <c r="B208" s="193"/>
      <c r="C208" s="193"/>
      <c r="D208" s="170"/>
      <c r="E208" s="170"/>
    </row>
    <row r="209" spans="2:5" ht="12.75">
      <c r="B209" s="193"/>
      <c r="C209" s="193"/>
      <c r="D209" s="170"/>
      <c r="E209" s="170"/>
    </row>
    <row r="210" spans="2:5" ht="12.75">
      <c r="B210" s="193"/>
      <c r="C210" s="193"/>
      <c r="D210" s="170"/>
      <c r="E210" s="170"/>
    </row>
    <row r="211" spans="2:5" ht="12.75">
      <c r="B211" s="193"/>
      <c r="C211" s="193"/>
      <c r="D211" s="170"/>
      <c r="E211" s="170"/>
    </row>
    <row r="212" spans="2:5" ht="12.75">
      <c r="B212" s="193"/>
      <c r="C212" s="193"/>
      <c r="D212" s="170"/>
      <c r="E212" s="170"/>
    </row>
    <row r="213" spans="2:5" ht="12.75">
      <c r="B213" s="193"/>
      <c r="C213" s="193"/>
      <c r="D213" s="170"/>
      <c r="E213" s="170"/>
    </row>
    <row r="214" spans="2:5" ht="12.75">
      <c r="B214" s="193"/>
      <c r="C214" s="193"/>
      <c r="D214" s="170"/>
      <c r="E214" s="170"/>
    </row>
    <row r="215" spans="2:5" ht="12.75">
      <c r="B215" s="193"/>
      <c r="C215" s="193"/>
      <c r="D215" s="170"/>
      <c r="E215" s="170"/>
    </row>
    <row r="216" spans="2:5" ht="12.75">
      <c r="B216" s="193"/>
      <c r="C216" s="193"/>
      <c r="D216" s="170"/>
      <c r="E216" s="170"/>
    </row>
    <row r="217" spans="2:5" ht="12.75">
      <c r="B217" s="193"/>
      <c r="C217" s="193"/>
      <c r="D217" s="170"/>
      <c r="E217" s="170"/>
    </row>
    <row r="218" spans="2:5" ht="12.75">
      <c r="B218" s="193"/>
      <c r="C218" s="193"/>
      <c r="D218" s="170"/>
      <c r="E218" s="170"/>
    </row>
    <row r="219" spans="2:5" ht="12.75">
      <c r="B219" s="193"/>
      <c r="C219" s="193"/>
      <c r="D219" s="170"/>
      <c r="E219" s="170"/>
    </row>
    <row r="220" spans="2:5" ht="12.75">
      <c r="B220" s="193"/>
      <c r="C220" s="193"/>
      <c r="D220" s="170"/>
      <c r="E220" s="170"/>
    </row>
    <row r="221" spans="2:5" ht="12.75">
      <c r="B221" s="193"/>
      <c r="C221" s="193"/>
      <c r="D221" s="170"/>
      <c r="E221" s="170"/>
    </row>
    <row r="222" spans="2:5" ht="12.75">
      <c r="B222" s="193"/>
      <c r="C222" s="193"/>
      <c r="D222" s="170"/>
      <c r="E222" s="170"/>
    </row>
    <row r="223" spans="2:5" ht="12.75">
      <c r="B223" s="193"/>
      <c r="C223" s="193"/>
      <c r="D223" s="170"/>
      <c r="E223" s="170"/>
    </row>
    <row r="224" spans="2:5" ht="12.75">
      <c r="B224" s="193"/>
      <c r="C224" s="193"/>
      <c r="D224" s="170"/>
      <c r="E224" s="170"/>
    </row>
    <row r="225" spans="2:5" ht="12.75">
      <c r="B225" s="193"/>
      <c r="C225" s="193"/>
      <c r="D225" s="170"/>
      <c r="E225" s="170"/>
    </row>
    <row r="226" spans="2:5" ht="12.75">
      <c r="B226" s="193"/>
      <c r="C226" s="193"/>
      <c r="D226" s="170"/>
      <c r="E226" s="170"/>
    </row>
    <row r="227" spans="2:5" ht="12.75">
      <c r="B227" s="193"/>
      <c r="C227" s="193"/>
      <c r="D227" s="170"/>
      <c r="E227" s="170"/>
    </row>
    <row r="228" spans="2:5" ht="12.75">
      <c r="B228" s="193"/>
      <c r="C228" s="193"/>
      <c r="D228" s="170"/>
      <c r="E228" s="170"/>
    </row>
    <row r="229" spans="2:5" ht="12.75">
      <c r="B229" s="193"/>
      <c r="C229" s="193"/>
      <c r="D229" s="170"/>
      <c r="E229" s="170"/>
    </row>
    <row r="230" spans="2:5" ht="12.75">
      <c r="B230" s="193"/>
      <c r="C230" s="193"/>
      <c r="D230" s="170"/>
      <c r="E230" s="170"/>
    </row>
    <row r="231" spans="2:5" ht="12.75">
      <c r="B231" s="193"/>
      <c r="C231" s="193"/>
      <c r="D231" s="170"/>
      <c r="E231" s="170"/>
    </row>
    <row r="232" spans="2:5" ht="12.75">
      <c r="B232" s="193"/>
      <c r="C232" s="193"/>
      <c r="D232" s="170"/>
      <c r="E232" s="170"/>
    </row>
    <row r="233" spans="2:5" ht="12.75">
      <c r="B233" s="193"/>
      <c r="C233" s="193"/>
      <c r="D233" s="170"/>
      <c r="E233" s="170"/>
    </row>
    <row r="234" spans="2:5" ht="12.75">
      <c r="B234" s="193"/>
      <c r="C234" s="193"/>
      <c r="D234" s="170"/>
      <c r="E234" s="170"/>
    </row>
    <row r="235" spans="2:5" ht="12.75">
      <c r="B235" s="193"/>
      <c r="C235" s="193"/>
      <c r="D235" s="170"/>
      <c r="E235" s="170"/>
    </row>
    <row r="236" spans="2:5" ht="12.75">
      <c r="B236" s="193"/>
      <c r="C236" s="193"/>
      <c r="D236" s="170"/>
      <c r="E236" s="170"/>
    </row>
    <row r="237" spans="2:5" ht="12.75">
      <c r="B237" s="193"/>
      <c r="C237" s="193"/>
      <c r="D237" s="170"/>
      <c r="E237" s="170"/>
    </row>
    <row r="238" spans="2:5" ht="12.75">
      <c r="B238" s="193"/>
      <c r="C238" s="193"/>
      <c r="D238" s="170"/>
      <c r="E238" s="170"/>
    </row>
    <row r="239" spans="2:5" ht="12.75">
      <c r="B239" s="193"/>
      <c r="C239" s="193"/>
      <c r="D239" s="170"/>
      <c r="E239" s="170"/>
    </row>
    <row r="240" spans="2:5" ht="12.75">
      <c r="B240" s="193"/>
      <c r="C240" s="193"/>
      <c r="D240" s="170"/>
      <c r="E240" s="170"/>
    </row>
    <row r="241" spans="2:5" ht="12.75">
      <c r="B241" s="193"/>
      <c r="C241" s="193"/>
      <c r="D241" s="170"/>
      <c r="E241" s="170"/>
    </row>
    <row r="242" spans="2:5" ht="12.75">
      <c r="B242" s="193"/>
      <c r="C242" s="193"/>
      <c r="D242" s="170"/>
      <c r="E242" s="170"/>
    </row>
    <row r="243" spans="2:5" ht="12.75">
      <c r="B243" s="193"/>
      <c r="C243" s="193"/>
      <c r="D243" s="170"/>
      <c r="E243" s="170"/>
    </row>
    <row r="244" spans="2:5" ht="12.75">
      <c r="B244" s="193"/>
      <c r="C244" s="193"/>
      <c r="D244" s="170"/>
      <c r="E244" s="170"/>
    </row>
    <row r="245" spans="2:5" ht="12.75">
      <c r="B245" s="193"/>
      <c r="C245" s="193"/>
      <c r="D245" s="170"/>
      <c r="E245" s="170"/>
    </row>
    <row r="246" spans="2:5" ht="12.75">
      <c r="B246" s="193"/>
      <c r="C246" s="193"/>
      <c r="D246" s="170"/>
      <c r="E246" s="170"/>
    </row>
    <row r="247" spans="2:5" ht="12.75">
      <c r="B247" s="193"/>
      <c r="C247" s="193"/>
      <c r="D247" s="170"/>
      <c r="E247" s="170"/>
    </row>
    <row r="248" spans="2:5" ht="12.75">
      <c r="B248" s="193"/>
      <c r="C248" s="193"/>
      <c r="D248" s="170"/>
      <c r="E248" s="170"/>
    </row>
    <row r="249" spans="2:5" ht="12.75">
      <c r="B249" s="193"/>
      <c r="C249" s="193"/>
      <c r="D249" s="170"/>
      <c r="E249" s="170"/>
    </row>
    <row r="250" spans="2:5" ht="12.75">
      <c r="B250" s="193"/>
      <c r="C250" s="193"/>
      <c r="D250" s="170"/>
      <c r="E250" s="170"/>
    </row>
    <row r="251" spans="2:5" ht="12.75">
      <c r="B251" s="193"/>
      <c r="C251" s="193"/>
      <c r="D251" s="170"/>
      <c r="E251" s="170"/>
    </row>
    <row r="252" spans="2:5" ht="12.75">
      <c r="B252" s="193"/>
      <c r="C252" s="193"/>
      <c r="D252" s="170"/>
      <c r="E252" s="170"/>
    </row>
    <row r="253" spans="2:5" ht="12.75">
      <c r="B253" s="193"/>
      <c r="C253" s="193"/>
      <c r="D253" s="170"/>
      <c r="E253" s="170"/>
    </row>
    <row r="254" spans="2:5" ht="12.75">
      <c r="B254" s="193"/>
      <c r="C254" s="193"/>
      <c r="D254" s="170"/>
      <c r="E254" s="170"/>
    </row>
    <row r="255" spans="2:5" ht="12.75">
      <c r="B255" s="193"/>
      <c r="C255" s="193"/>
      <c r="D255" s="170"/>
      <c r="E255" s="170"/>
    </row>
    <row r="256" spans="2:5" ht="12.75">
      <c r="B256" s="193"/>
      <c r="C256" s="193"/>
      <c r="D256" s="170"/>
      <c r="E256" s="170"/>
    </row>
    <row r="257" spans="2:5" ht="12.75">
      <c r="B257" s="193"/>
      <c r="C257" s="193"/>
      <c r="D257" s="170"/>
      <c r="E257" s="170"/>
    </row>
    <row r="258" spans="2:5" ht="12.75">
      <c r="B258" s="193"/>
      <c r="C258" s="193"/>
      <c r="D258" s="170"/>
      <c r="E258" s="170"/>
    </row>
    <row r="259" spans="2:5" ht="12.75">
      <c r="B259" s="193"/>
      <c r="C259" s="193"/>
      <c r="D259" s="170"/>
      <c r="E259" s="170"/>
    </row>
    <row r="260" spans="2:5" ht="12.75">
      <c r="B260" s="193"/>
      <c r="C260" s="193"/>
      <c r="D260" s="170"/>
      <c r="E260" s="170"/>
    </row>
    <row r="261" spans="2:5" ht="12.75">
      <c r="B261" s="193"/>
      <c r="C261" s="193"/>
      <c r="D261" s="170"/>
      <c r="E261" s="170"/>
    </row>
    <row r="262" spans="2:5" ht="12.75">
      <c r="B262" s="193"/>
      <c r="C262" s="193"/>
      <c r="D262" s="170"/>
      <c r="E262" s="170"/>
    </row>
    <row r="263" spans="2:5" ht="12.75">
      <c r="B263" s="193"/>
      <c r="C263" s="193"/>
      <c r="D263" s="170"/>
      <c r="E263" s="170"/>
    </row>
    <row r="264" spans="2:5" ht="12.75">
      <c r="B264" s="193"/>
      <c r="C264" s="193"/>
      <c r="D264" s="170"/>
      <c r="E264" s="170"/>
    </row>
    <row r="265" spans="2:5" ht="12.75">
      <c r="B265" s="193"/>
      <c r="C265" s="193"/>
      <c r="D265" s="170"/>
      <c r="E265" s="170"/>
    </row>
    <row r="266" spans="2:5" ht="12.75">
      <c r="B266" s="193"/>
      <c r="C266" s="193"/>
      <c r="D266" s="170"/>
      <c r="E266" s="170"/>
    </row>
    <row r="267" spans="2:5" ht="12.75">
      <c r="B267" s="193"/>
      <c r="C267" s="193"/>
      <c r="D267" s="170"/>
      <c r="E267" s="170"/>
    </row>
    <row r="268" spans="2:5" ht="12.75">
      <c r="B268" s="193"/>
      <c r="C268" s="193"/>
      <c r="D268" s="170"/>
      <c r="E268" s="170"/>
    </row>
    <row r="269" spans="2:5" ht="12.75">
      <c r="B269" s="193"/>
      <c r="C269" s="193"/>
      <c r="D269" s="170"/>
      <c r="E269" s="170"/>
    </row>
    <row r="270" spans="2:5" ht="12.75">
      <c r="B270" s="193"/>
      <c r="C270" s="193"/>
      <c r="D270" s="170"/>
      <c r="E270" s="170"/>
    </row>
    <row r="271" spans="2:5" ht="12.75">
      <c r="B271" s="193"/>
      <c r="C271" s="193"/>
      <c r="D271" s="170"/>
      <c r="E271" s="170"/>
    </row>
    <row r="272" spans="2:5" ht="12.75">
      <c r="B272" s="193"/>
      <c r="C272" s="193"/>
      <c r="D272" s="170"/>
      <c r="E272" s="170"/>
    </row>
    <row r="273" spans="2:5" ht="12.75">
      <c r="B273" s="193"/>
      <c r="C273" s="193"/>
      <c r="D273" s="170"/>
      <c r="E273" s="170"/>
    </row>
    <row r="274" spans="2:5" ht="12.75">
      <c r="B274" s="193"/>
      <c r="C274" s="193"/>
      <c r="D274" s="170"/>
      <c r="E274" s="170"/>
    </row>
    <row r="275" spans="2:5" ht="12.75">
      <c r="B275" s="193"/>
      <c r="C275" s="193"/>
      <c r="D275" s="170"/>
      <c r="E275" s="170"/>
    </row>
    <row r="276" spans="2:5" ht="12.75">
      <c r="B276" s="193"/>
      <c r="C276" s="193"/>
      <c r="D276" s="170"/>
      <c r="E276" s="170"/>
    </row>
    <row r="277" spans="2:5" ht="12.75">
      <c r="B277" s="193"/>
      <c r="C277" s="193"/>
      <c r="D277" s="170"/>
      <c r="E277" s="170"/>
    </row>
    <row r="278" spans="2:5" ht="12.75">
      <c r="B278" s="193"/>
      <c r="C278" s="193"/>
      <c r="D278" s="170"/>
      <c r="E278" s="170"/>
    </row>
    <row r="279" spans="2:5" ht="12.75">
      <c r="B279" s="193"/>
      <c r="C279" s="193"/>
      <c r="D279" s="170"/>
      <c r="E279" s="170"/>
    </row>
    <row r="280" spans="2:5" ht="12.75">
      <c r="B280" s="193"/>
      <c r="C280" s="193"/>
      <c r="D280" s="170"/>
      <c r="E280" s="170"/>
    </row>
    <row r="281" spans="2:5" ht="12.75">
      <c r="B281" s="193"/>
      <c r="C281" s="193"/>
      <c r="D281" s="170"/>
      <c r="E281" s="170"/>
    </row>
    <row r="282" spans="2:5" ht="12.75">
      <c r="B282" s="193"/>
      <c r="C282" s="193"/>
      <c r="D282" s="170"/>
      <c r="E282" s="170"/>
    </row>
    <row r="283" spans="2:5" ht="12.75">
      <c r="B283" s="193"/>
      <c r="C283" s="193"/>
      <c r="D283" s="170"/>
      <c r="E283" s="170"/>
    </row>
    <row r="284" spans="2:5" ht="12.75">
      <c r="B284" s="193"/>
      <c r="C284" s="193"/>
      <c r="D284" s="170"/>
      <c r="E284" s="170"/>
    </row>
    <row r="285" spans="2:5" ht="12.75">
      <c r="B285" s="193"/>
      <c r="C285" s="193"/>
      <c r="D285" s="170"/>
      <c r="E285" s="170"/>
    </row>
    <row r="286" spans="2:5" ht="12.75">
      <c r="B286" s="193"/>
      <c r="C286" s="193"/>
      <c r="D286" s="170"/>
      <c r="E286" s="170"/>
    </row>
    <row r="287" spans="2:5" ht="12.75">
      <c r="B287" s="193"/>
      <c r="C287" s="193"/>
      <c r="D287" s="170"/>
      <c r="E287" s="170"/>
    </row>
    <row r="288" spans="2:5" ht="12.75">
      <c r="B288" s="193"/>
      <c r="C288" s="193"/>
      <c r="D288" s="170"/>
      <c r="E288" s="170"/>
    </row>
    <row r="289" spans="2:5" ht="12.75">
      <c r="B289" s="193"/>
      <c r="C289" s="193"/>
      <c r="D289" s="170"/>
      <c r="E289" s="170"/>
    </row>
    <row r="290" spans="2:5" ht="12.75">
      <c r="B290" s="193"/>
      <c r="C290" s="193"/>
      <c r="D290" s="170"/>
      <c r="E290" s="170"/>
    </row>
    <row r="291" spans="2:5" ht="12.75">
      <c r="B291" s="193"/>
      <c r="C291" s="193"/>
      <c r="D291" s="170"/>
      <c r="E291" s="170"/>
    </row>
    <row r="292" spans="2:5" ht="12.75">
      <c r="B292" s="193"/>
      <c r="C292" s="193"/>
      <c r="D292" s="170"/>
      <c r="E292" s="170"/>
    </row>
    <row r="293" spans="2:5" ht="12.75">
      <c r="B293" s="193"/>
      <c r="C293" s="193"/>
      <c r="D293" s="170"/>
      <c r="E293" s="170"/>
    </row>
    <row r="294" spans="2:5" ht="12.75">
      <c r="B294" s="193"/>
      <c r="C294" s="193"/>
      <c r="D294" s="170"/>
      <c r="E294" s="170"/>
    </row>
    <row r="295" spans="2:5" ht="12.75">
      <c r="B295" s="193"/>
      <c r="C295" s="193"/>
      <c r="D295" s="170"/>
      <c r="E295" s="170"/>
    </row>
    <row r="296" spans="2:5" ht="12.75">
      <c r="B296" s="193"/>
      <c r="C296" s="193"/>
      <c r="D296" s="170"/>
      <c r="E296" s="170"/>
    </row>
    <row r="297" spans="2:5" ht="12.75">
      <c r="B297" s="193"/>
      <c r="C297" s="193"/>
      <c r="D297" s="170"/>
      <c r="E297" s="170"/>
    </row>
    <row r="298" spans="2:5" ht="12.75">
      <c r="B298" s="193"/>
      <c r="C298" s="193"/>
      <c r="D298" s="170"/>
      <c r="E298" s="170"/>
    </row>
    <row r="299" spans="2:5" ht="12.75">
      <c r="B299" s="193"/>
      <c r="C299" s="193"/>
      <c r="D299" s="170"/>
      <c r="E299" s="170"/>
    </row>
    <row r="300" spans="2:5" ht="12.75">
      <c r="B300" s="193"/>
      <c r="C300" s="193"/>
      <c r="D300" s="170"/>
      <c r="E300" s="170"/>
    </row>
    <row r="301" spans="2:5" ht="12.75">
      <c r="B301" s="193"/>
      <c r="C301" s="193"/>
      <c r="D301" s="170"/>
      <c r="E301" s="170"/>
    </row>
    <row r="302" spans="2:5" ht="12.75">
      <c r="B302" s="193"/>
      <c r="C302" s="193"/>
      <c r="D302" s="170"/>
      <c r="E302" s="170"/>
    </row>
    <row r="303" spans="2:5" ht="12.75">
      <c r="B303" s="193"/>
      <c r="C303" s="193"/>
      <c r="D303" s="170"/>
      <c r="E303" s="170"/>
    </row>
    <row r="304" spans="2:5" ht="12.75">
      <c r="B304" s="193"/>
      <c r="C304" s="193"/>
      <c r="D304" s="170"/>
      <c r="E304" s="170"/>
    </row>
    <row r="305" spans="2:5" ht="12.75">
      <c r="B305" s="193"/>
      <c r="C305" s="193"/>
      <c r="D305" s="170"/>
      <c r="E305" s="170"/>
    </row>
    <row r="306" spans="2:5" ht="12.75">
      <c r="B306" s="193"/>
      <c r="C306" s="193"/>
      <c r="D306" s="170"/>
      <c r="E306" s="170"/>
    </row>
    <row r="307" spans="2:5" ht="12.75">
      <c r="B307" s="193"/>
      <c r="C307" s="193"/>
      <c r="D307" s="170"/>
      <c r="E307" s="170"/>
    </row>
    <row r="308" spans="2:5" ht="12.75">
      <c r="B308" s="193"/>
      <c r="C308" s="193"/>
      <c r="D308" s="170"/>
      <c r="E308" s="170"/>
    </row>
    <row r="309" spans="2:5" ht="12.75">
      <c r="B309" s="193"/>
      <c r="C309" s="193"/>
      <c r="D309" s="170"/>
      <c r="E309" s="170"/>
    </row>
    <row r="310" spans="2:5" ht="12.75">
      <c r="B310" s="193"/>
      <c r="C310" s="193"/>
      <c r="D310" s="170"/>
      <c r="E310" s="170"/>
    </row>
    <row r="311" spans="2:5" ht="12.75">
      <c r="B311" s="193"/>
      <c r="C311" s="193"/>
      <c r="D311" s="170"/>
      <c r="E311" s="170"/>
    </row>
    <row r="312" spans="2:5" ht="12.75">
      <c r="B312" s="193"/>
      <c r="C312" s="193"/>
      <c r="D312" s="170"/>
      <c r="E312" s="170"/>
    </row>
    <row r="313" spans="2:5" ht="12.75">
      <c r="B313" s="193"/>
      <c r="C313" s="193"/>
      <c r="D313" s="170"/>
      <c r="E313" s="170"/>
    </row>
    <row r="314" spans="2:5" ht="12.75">
      <c r="B314" s="193"/>
      <c r="C314" s="193"/>
      <c r="D314" s="170"/>
      <c r="E314" s="170"/>
    </row>
    <row r="315" spans="2:5" ht="12.75">
      <c r="B315" s="193"/>
      <c r="C315" s="193"/>
      <c r="D315" s="170"/>
      <c r="E315" s="170"/>
    </row>
    <row r="316" spans="2:5" ht="12.75">
      <c r="B316" s="193"/>
      <c r="C316" s="193"/>
      <c r="D316" s="170"/>
      <c r="E316" s="170"/>
    </row>
    <row r="317" spans="2:5" ht="12.75">
      <c r="B317" s="193"/>
      <c r="C317" s="193"/>
      <c r="D317" s="170"/>
      <c r="E317" s="170"/>
    </row>
    <row r="318" spans="2:5" ht="12.75">
      <c r="B318" s="193"/>
      <c r="C318" s="193"/>
      <c r="D318" s="170"/>
      <c r="E318" s="170"/>
    </row>
    <row r="319" spans="2:5" ht="12.75">
      <c r="B319" s="193"/>
      <c r="C319" s="193"/>
      <c r="D319" s="170"/>
      <c r="E319" s="170"/>
    </row>
    <row r="320" spans="2:5" ht="12.75">
      <c r="B320" s="193"/>
      <c r="C320" s="193"/>
      <c r="D320" s="170"/>
      <c r="E320" s="170"/>
    </row>
    <row r="321" spans="2:5" ht="12.75">
      <c r="B321" s="193"/>
      <c r="C321" s="193"/>
      <c r="D321" s="170"/>
      <c r="E321" s="170"/>
    </row>
    <row r="322" spans="2:5" ht="12.75">
      <c r="B322" s="193"/>
      <c r="C322" s="193"/>
      <c r="D322" s="170"/>
      <c r="E322" s="170"/>
    </row>
    <row r="323" spans="2:5" ht="12.75">
      <c r="B323" s="193"/>
      <c r="C323" s="193"/>
      <c r="D323" s="170"/>
      <c r="E323" s="170"/>
    </row>
    <row r="324" spans="2:5" ht="12.75">
      <c r="B324" s="193"/>
      <c r="C324" s="193"/>
      <c r="D324" s="170"/>
      <c r="E324" s="170"/>
    </row>
    <row r="325" spans="2:5" ht="12.75">
      <c r="B325" s="193"/>
      <c r="C325" s="193"/>
      <c r="D325" s="170"/>
      <c r="E325" s="170"/>
    </row>
    <row r="326" spans="2:5" ht="12.75">
      <c r="B326" s="193"/>
      <c r="C326" s="193"/>
      <c r="D326" s="170"/>
      <c r="E326" s="170"/>
    </row>
    <row r="327" spans="2:5" ht="12.75">
      <c r="B327" s="193"/>
      <c r="C327" s="193"/>
      <c r="D327" s="170"/>
      <c r="E327" s="170"/>
    </row>
    <row r="328" spans="2:5" ht="12.75">
      <c r="B328" s="193"/>
      <c r="C328" s="193"/>
      <c r="D328" s="170"/>
      <c r="E328" s="170"/>
    </row>
    <row r="329" spans="2:5" ht="12.75">
      <c r="B329" s="193"/>
      <c r="C329" s="193"/>
      <c r="D329" s="170"/>
      <c r="E329" s="170"/>
    </row>
    <row r="330" spans="2:5" ht="12.75">
      <c r="B330" s="193"/>
      <c r="C330" s="193"/>
      <c r="D330" s="170"/>
      <c r="E330" s="170"/>
    </row>
    <row r="331" spans="2:5" ht="12.75">
      <c r="B331" s="193"/>
      <c r="C331" s="193"/>
      <c r="D331" s="170"/>
      <c r="E331" s="170"/>
    </row>
    <row r="332" spans="2:5" ht="12.75">
      <c r="B332" s="193"/>
      <c r="C332" s="193"/>
      <c r="D332" s="170"/>
      <c r="E332" s="170"/>
    </row>
    <row r="333" spans="2:5" ht="12.75">
      <c r="B333" s="193"/>
      <c r="C333" s="193"/>
      <c r="D333" s="170"/>
      <c r="E333" s="170"/>
    </row>
    <row r="334" spans="2:5" ht="12.75">
      <c r="B334" s="193"/>
      <c r="C334" s="193"/>
      <c r="D334" s="170"/>
      <c r="E334" s="170"/>
    </row>
    <row r="335" spans="2:5" ht="12.75">
      <c r="B335" s="193"/>
      <c r="C335" s="193"/>
      <c r="D335" s="170"/>
      <c r="E335" s="170"/>
    </row>
    <row r="336" spans="2:5" ht="12.75">
      <c r="B336" s="193"/>
      <c r="C336" s="193"/>
      <c r="D336" s="170"/>
      <c r="E336" s="170"/>
    </row>
    <row r="337" spans="2:5" ht="12.75">
      <c r="B337" s="193"/>
      <c r="C337" s="193"/>
      <c r="D337" s="170"/>
      <c r="E337" s="170"/>
    </row>
    <row r="338" spans="2:5" ht="12.75">
      <c r="B338" s="193"/>
      <c r="C338" s="193"/>
      <c r="D338" s="170"/>
      <c r="E338" s="170"/>
    </row>
    <row r="339" spans="2:5" ht="12.75">
      <c r="B339" s="193"/>
      <c r="C339" s="193"/>
      <c r="D339" s="170"/>
      <c r="E339" s="170"/>
    </row>
    <row r="340" spans="2:5" ht="12.75">
      <c r="B340" s="193"/>
      <c r="C340" s="193"/>
      <c r="D340" s="170"/>
      <c r="E340" s="170"/>
    </row>
    <row r="341" spans="2:5" ht="12.75">
      <c r="B341" s="193"/>
      <c r="C341" s="193"/>
      <c r="D341" s="170"/>
      <c r="E341" s="170"/>
    </row>
    <row r="342" spans="2:5" ht="12.75">
      <c r="B342" s="193"/>
      <c r="C342" s="193"/>
      <c r="D342" s="170"/>
      <c r="E342" s="170"/>
    </row>
    <row r="343" spans="2:5" ht="12.75">
      <c r="B343" s="193"/>
      <c r="C343" s="193"/>
      <c r="D343" s="170"/>
      <c r="E343" s="170"/>
    </row>
    <row r="344" spans="2:5" ht="12.75">
      <c r="B344" s="193"/>
      <c r="C344" s="193"/>
      <c r="D344" s="170"/>
      <c r="E344" s="170"/>
    </row>
    <row r="345" spans="2:5" ht="12.75">
      <c r="B345" s="193"/>
      <c r="C345" s="193"/>
      <c r="D345" s="170"/>
      <c r="E345" s="170"/>
    </row>
    <row r="346" spans="2:5" ht="12.75">
      <c r="B346" s="193"/>
      <c r="C346" s="193"/>
      <c r="D346" s="170"/>
      <c r="E346" s="170"/>
    </row>
    <row r="347" spans="2:5" ht="12.75">
      <c r="B347" s="193"/>
      <c r="C347" s="193"/>
      <c r="D347" s="170"/>
      <c r="E347" s="170"/>
    </row>
    <row r="348" spans="2:5" ht="12.75">
      <c r="B348" s="193"/>
      <c r="C348" s="193"/>
      <c r="D348" s="170"/>
      <c r="E348" s="170"/>
    </row>
    <row r="349" spans="2:5" ht="12.75">
      <c r="B349" s="193"/>
      <c r="C349" s="193"/>
      <c r="D349" s="170"/>
      <c r="E349" s="170"/>
    </row>
    <row r="350" spans="2:5" ht="12.75">
      <c r="B350" s="193"/>
      <c r="C350" s="193"/>
      <c r="D350" s="170"/>
      <c r="E350" s="170"/>
    </row>
    <row r="351" spans="2:5" ht="12.75">
      <c r="B351" s="193"/>
      <c r="C351" s="193"/>
      <c r="D351" s="170"/>
      <c r="E351" s="170"/>
    </row>
    <row r="352" spans="2:5" ht="12.75">
      <c r="B352" s="193"/>
      <c r="C352" s="193"/>
      <c r="D352" s="170"/>
      <c r="E352" s="170"/>
    </row>
    <row r="353" spans="2:5" ht="12.75">
      <c r="B353" s="193"/>
      <c r="C353" s="193"/>
      <c r="D353" s="170"/>
      <c r="E353" s="170"/>
    </row>
    <row r="354" spans="2:5" ht="12.75">
      <c r="B354" s="193"/>
      <c r="C354" s="193"/>
      <c r="D354" s="170"/>
      <c r="E354" s="170"/>
    </row>
    <row r="355" spans="2:5" ht="12.75">
      <c r="B355" s="193"/>
      <c r="C355" s="193"/>
      <c r="D355" s="170"/>
      <c r="E355" s="170"/>
    </row>
    <row r="356" spans="2:5" ht="12.75">
      <c r="B356" s="193"/>
      <c r="C356" s="193"/>
      <c r="D356" s="170"/>
      <c r="E356" s="170"/>
    </row>
    <row r="357" spans="2:5" ht="12.75">
      <c r="B357" s="193"/>
      <c r="C357" s="193"/>
      <c r="D357" s="170"/>
      <c r="E357" s="170"/>
    </row>
    <row r="358" spans="2:5" ht="12.75">
      <c r="B358" s="193"/>
      <c r="C358" s="193"/>
      <c r="D358" s="170"/>
      <c r="E358" s="170"/>
    </row>
    <row r="359" spans="2:5" ht="12.75">
      <c r="B359" s="193"/>
      <c r="C359" s="193"/>
      <c r="D359" s="170"/>
      <c r="E359" s="170"/>
    </row>
    <row r="360" spans="2:5" ht="12.75">
      <c r="B360" s="193"/>
      <c r="C360" s="193"/>
      <c r="D360" s="170"/>
      <c r="E360" s="170"/>
    </row>
    <row r="361" spans="2:5" ht="12.75">
      <c r="B361" s="193"/>
      <c r="C361" s="193"/>
      <c r="D361" s="170"/>
      <c r="E361" s="170"/>
    </row>
    <row r="362" spans="2:5" ht="12.75">
      <c r="B362" s="193"/>
      <c r="C362" s="193"/>
      <c r="D362" s="170"/>
      <c r="E362" s="170"/>
    </row>
    <row r="363" spans="2:5" ht="12.75">
      <c r="B363" s="193"/>
      <c r="C363" s="193"/>
      <c r="D363" s="170"/>
      <c r="E363" s="170"/>
    </row>
    <row r="364" spans="2:5" ht="12.75">
      <c r="B364" s="193"/>
      <c r="C364" s="193"/>
      <c r="D364" s="170"/>
      <c r="E364" s="170"/>
    </row>
    <row r="365" spans="2:5" ht="12.75">
      <c r="B365" s="193"/>
      <c r="C365" s="193"/>
      <c r="D365" s="170"/>
      <c r="E365" s="170"/>
    </row>
    <row r="366" spans="2:5" ht="12.75">
      <c r="B366" s="193"/>
      <c r="C366" s="193"/>
      <c r="D366" s="170"/>
      <c r="E366" s="170"/>
    </row>
    <row r="367" spans="2:5" ht="12.75">
      <c r="B367" s="193"/>
      <c r="C367" s="193"/>
      <c r="D367" s="170"/>
      <c r="E367" s="170"/>
    </row>
    <row r="368" spans="2:5" ht="12.75">
      <c r="B368" s="193"/>
      <c r="C368" s="193"/>
      <c r="D368" s="170"/>
      <c r="E368" s="170"/>
    </row>
    <row r="369" spans="2:5" ht="12.75">
      <c r="B369" s="193"/>
      <c r="C369" s="193"/>
      <c r="D369" s="170"/>
      <c r="E369" s="170"/>
    </row>
    <row r="370" spans="2:5" ht="12.75">
      <c r="B370" s="193"/>
      <c r="C370" s="193"/>
      <c r="D370" s="170"/>
      <c r="E370" s="170"/>
    </row>
    <row r="371" spans="2:5" ht="12.75">
      <c r="B371" s="193"/>
      <c r="C371" s="193"/>
      <c r="D371" s="170"/>
      <c r="E371" s="170"/>
    </row>
    <row r="372" spans="2:5" ht="12.75">
      <c r="B372" s="193"/>
      <c r="C372" s="193"/>
      <c r="D372" s="170"/>
      <c r="E372" s="170"/>
    </row>
    <row r="373" spans="2:5" ht="12.75">
      <c r="B373" s="193"/>
      <c r="C373" s="193"/>
      <c r="D373" s="170"/>
      <c r="E373" s="170"/>
    </row>
    <row r="374" spans="2:5" ht="12.75">
      <c r="B374" s="193"/>
      <c r="C374" s="193"/>
      <c r="D374" s="170"/>
      <c r="E374" s="170"/>
    </row>
    <row r="375" spans="2:5" ht="12.75">
      <c r="B375" s="193"/>
      <c r="C375" s="193"/>
      <c r="D375" s="170"/>
      <c r="E375" s="170"/>
    </row>
    <row r="376" spans="2:5" ht="12.75">
      <c r="B376" s="193"/>
      <c r="C376" s="193"/>
      <c r="D376" s="170"/>
      <c r="E376" s="170"/>
    </row>
    <row r="377" spans="2:5" ht="12.75">
      <c r="B377" s="193"/>
      <c r="C377" s="193"/>
      <c r="D377" s="170"/>
      <c r="E377" s="170"/>
    </row>
    <row r="378" spans="2:5" ht="12.75">
      <c r="B378" s="193"/>
      <c r="C378" s="193"/>
      <c r="D378" s="170"/>
      <c r="E378" s="170"/>
    </row>
    <row r="379" spans="2:5" ht="12.75">
      <c r="B379" s="193"/>
      <c r="C379" s="193"/>
      <c r="D379" s="170"/>
      <c r="E379" s="170"/>
    </row>
    <row r="380" spans="2:5" ht="12.75">
      <c r="B380" s="193"/>
      <c r="C380" s="193"/>
      <c r="D380" s="170"/>
      <c r="E380" s="170"/>
    </row>
    <row r="381" spans="2:5" ht="12.75">
      <c r="B381" s="193"/>
      <c r="C381" s="193"/>
      <c r="D381" s="170"/>
      <c r="E381" s="170"/>
    </row>
    <row r="382" spans="2:5" ht="12.75">
      <c r="B382" s="193"/>
      <c r="C382" s="193"/>
      <c r="D382" s="170"/>
      <c r="E382" s="170"/>
    </row>
    <row r="383" spans="2:5" ht="12.75">
      <c r="B383" s="193"/>
      <c r="C383" s="193"/>
      <c r="D383" s="170"/>
      <c r="E383" s="170"/>
    </row>
    <row r="384" spans="2:5" ht="12.75">
      <c r="B384" s="193"/>
      <c r="C384" s="193"/>
      <c r="D384" s="170"/>
      <c r="E384" s="170"/>
    </row>
    <row r="385" spans="2:5" ht="12.75">
      <c r="B385" s="193"/>
      <c r="C385" s="193"/>
      <c r="D385" s="170"/>
      <c r="E385" s="170"/>
    </row>
    <row r="386" spans="2:5" ht="12.75">
      <c r="B386" s="193"/>
      <c r="C386" s="193"/>
      <c r="D386" s="170"/>
      <c r="E386" s="170"/>
    </row>
    <row r="387" spans="2:5" ht="12.75">
      <c r="B387" s="193"/>
      <c r="C387" s="193"/>
      <c r="D387" s="170"/>
      <c r="E387" s="170"/>
    </row>
    <row r="388" spans="2:5" ht="12.75">
      <c r="B388" s="193"/>
      <c r="C388" s="193"/>
      <c r="D388" s="170"/>
      <c r="E388" s="170"/>
    </row>
    <row r="389" spans="2:5" ht="12.75">
      <c r="B389" s="193"/>
      <c r="C389" s="193"/>
      <c r="D389" s="170"/>
      <c r="E389" s="170"/>
    </row>
    <row r="390" spans="2:5" ht="12.75">
      <c r="B390" s="193"/>
      <c r="C390" s="193"/>
      <c r="D390" s="170"/>
      <c r="E390" s="170"/>
    </row>
    <row r="391" spans="2:5" ht="12.75">
      <c r="B391" s="193"/>
      <c r="C391" s="193"/>
      <c r="D391" s="170"/>
      <c r="E391" s="170"/>
    </row>
    <row r="392" spans="2:5" ht="12.75">
      <c r="B392" s="193"/>
      <c r="C392" s="193"/>
      <c r="D392" s="170"/>
      <c r="E392" s="170"/>
    </row>
    <row r="393" spans="2:5" ht="12.75">
      <c r="B393" s="193"/>
      <c r="C393" s="193"/>
      <c r="D393" s="170"/>
      <c r="E393" s="170"/>
    </row>
    <row r="394" spans="2:5" ht="12.75">
      <c r="B394" s="193"/>
      <c r="C394" s="193"/>
      <c r="D394" s="170"/>
      <c r="E394" s="170"/>
    </row>
    <row r="395" spans="2:5" ht="12.75">
      <c r="B395" s="193"/>
      <c r="C395" s="193"/>
      <c r="D395" s="170"/>
      <c r="E395" s="170"/>
    </row>
    <row r="396" spans="2:5" ht="12.75">
      <c r="B396" s="193"/>
      <c r="C396" s="193"/>
      <c r="D396" s="170"/>
      <c r="E396" s="170"/>
    </row>
    <row r="397" spans="2:5" ht="12.75">
      <c r="B397" s="193"/>
      <c r="C397" s="193"/>
      <c r="D397" s="170"/>
      <c r="E397" s="170"/>
    </row>
    <row r="398" spans="2:5" ht="12.75">
      <c r="B398" s="193"/>
      <c r="C398" s="193"/>
      <c r="D398" s="170"/>
      <c r="E398" s="170"/>
    </row>
    <row r="399" spans="2:5" ht="12.75">
      <c r="B399" s="193"/>
      <c r="C399" s="193"/>
      <c r="D399" s="170"/>
      <c r="E399" s="170"/>
    </row>
    <row r="400" spans="2:5" ht="12.75">
      <c r="B400" s="193"/>
      <c r="C400" s="193"/>
      <c r="D400" s="170"/>
      <c r="E400" s="170"/>
    </row>
    <row r="401" spans="2:5" ht="12.75">
      <c r="B401" s="193"/>
      <c r="C401" s="193"/>
      <c r="D401" s="170"/>
      <c r="E401" s="170"/>
    </row>
    <row r="402" spans="2:5" ht="12.75">
      <c r="B402" s="193"/>
      <c r="C402" s="193"/>
      <c r="D402" s="170"/>
      <c r="E402" s="170"/>
    </row>
    <row r="403" spans="2:5" ht="12.75">
      <c r="B403" s="193"/>
      <c r="C403" s="193"/>
      <c r="D403" s="170"/>
      <c r="E403" s="170"/>
    </row>
    <row r="404" spans="2:5" ht="12.75">
      <c r="B404" s="193"/>
      <c r="C404" s="193"/>
      <c r="D404" s="170"/>
      <c r="E404" s="170"/>
    </row>
    <row r="405" spans="2:5" ht="12.75">
      <c r="B405" s="193"/>
      <c r="C405" s="193"/>
      <c r="D405" s="170"/>
      <c r="E405" s="170"/>
    </row>
    <row r="406" spans="2:5" ht="12.75">
      <c r="B406" s="193"/>
      <c r="C406" s="193"/>
      <c r="D406" s="170"/>
      <c r="E406" s="170"/>
    </row>
    <row r="407" spans="2:5" ht="12.75">
      <c r="B407" s="193"/>
      <c r="C407" s="193"/>
      <c r="D407" s="170"/>
      <c r="E407" s="170"/>
    </row>
    <row r="408" spans="2:5" ht="12.75">
      <c r="B408" s="193"/>
      <c r="C408" s="193"/>
      <c r="D408" s="170"/>
      <c r="E408" s="170"/>
    </row>
    <row r="409" spans="2:5" ht="12.75">
      <c r="B409" s="193"/>
      <c r="C409" s="193"/>
      <c r="D409" s="170"/>
      <c r="E409" s="170"/>
    </row>
    <row r="410" spans="2:5" ht="12.75">
      <c r="B410" s="193"/>
      <c r="C410" s="193"/>
      <c r="D410" s="170"/>
      <c r="E410" s="170"/>
    </row>
    <row r="411" spans="2:5" ht="12.75">
      <c r="B411" s="193"/>
      <c r="C411" s="193"/>
      <c r="D411" s="170"/>
      <c r="E411" s="170"/>
    </row>
    <row r="412" spans="2:5" ht="12.75">
      <c r="B412" s="193"/>
      <c r="C412" s="193"/>
      <c r="D412" s="170"/>
      <c r="E412" s="170"/>
    </row>
    <row r="413" spans="2:5" ht="12.75">
      <c r="B413" s="193"/>
      <c r="C413" s="193"/>
      <c r="D413" s="170"/>
      <c r="E413" s="170"/>
    </row>
    <row r="414" spans="2:5" ht="12.75">
      <c r="B414" s="193"/>
      <c r="C414" s="193"/>
      <c r="D414" s="170"/>
      <c r="E414" s="170"/>
    </row>
    <row r="415" spans="2:5" ht="12.75">
      <c r="B415" s="193"/>
      <c r="C415" s="193"/>
      <c r="D415" s="170"/>
      <c r="E415" s="170"/>
    </row>
    <row r="416" spans="2:5" ht="12.75">
      <c r="B416" s="193"/>
      <c r="C416" s="193"/>
      <c r="D416" s="170"/>
      <c r="E416" s="170"/>
    </row>
    <row r="417" spans="2:5" ht="12.75">
      <c r="B417" s="193"/>
      <c r="C417" s="193"/>
      <c r="D417" s="170"/>
      <c r="E417" s="170"/>
    </row>
    <row r="418" spans="2:5" ht="12.75">
      <c r="B418" s="193"/>
      <c r="C418" s="193"/>
      <c r="D418" s="170"/>
      <c r="E418" s="170"/>
    </row>
    <row r="419" spans="2:5" ht="12.75">
      <c r="B419" s="193"/>
      <c r="C419" s="193"/>
      <c r="D419" s="170"/>
      <c r="E419" s="170"/>
    </row>
    <row r="420" spans="2:5" ht="12.75">
      <c r="B420" s="193"/>
      <c r="C420" s="193"/>
      <c r="D420" s="170"/>
      <c r="E420" s="170"/>
    </row>
    <row r="421" spans="2:5" ht="12.75">
      <c r="B421" s="193"/>
      <c r="C421" s="193"/>
      <c r="D421" s="170"/>
      <c r="E421" s="170"/>
    </row>
    <row r="422" spans="2:5" ht="12.75">
      <c r="B422" s="193"/>
      <c r="C422" s="193"/>
      <c r="D422" s="170"/>
      <c r="E422" s="170"/>
    </row>
    <row r="423" spans="2:5" ht="12.75">
      <c r="B423" s="193"/>
      <c r="C423" s="193"/>
      <c r="D423" s="170"/>
      <c r="E423" s="170"/>
    </row>
    <row r="424" spans="2:5" ht="12.75">
      <c r="B424" s="193"/>
      <c r="C424" s="193"/>
      <c r="D424" s="170"/>
      <c r="E424" s="170"/>
    </row>
    <row r="425" spans="2:5" ht="12.75">
      <c r="B425" s="193"/>
      <c r="C425" s="193"/>
      <c r="D425" s="170"/>
      <c r="E425" s="170"/>
    </row>
    <row r="426" spans="2:5" ht="12.75">
      <c r="B426" s="193"/>
      <c r="C426" s="193"/>
      <c r="D426" s="170"/>
      <c r="E426" s="170"/>
    </row>
    <row r="427" spans="2:5" ht="12.75">
      <c r="B427" s="193"/>
      <c r="C427" s="193"/>
      <c r="D427" s="170"/>
      <c r="E427" s="170"/>
    </row>
    <row r="428" spans="2:5" ht="12.75">
      <c r="B428" s="193"/>
      <c r="C428" s="193"/>
      <c r="D428" s="170"/>
      <c r="E428" s="170"/>
    </row>
    <row r="429" spans="2:5" ht="12.75">
      <c r="B429" s="193"/>
      <c r="C429" s="193"/>
      <c r="D429" s="170"/>
      <c r="E429" s="170"/>
    </row>
    <row r="430" spans="2:5" ht="12.75">
      <c r="B430" s="193"/>
      <c r="C430" s="193"/>
      <c r="D430" s="170"/>
      <c r="E430" s="170"/>
    </row>
    <row r="431" spans="2:5" ht="12.75">
      <c r="B431" s="193"/>
      <c r="C431" s="193"/>
      <c r="D431" s="170"/>
      <c r="E431" s="170"/>
    </row>
    <row r="432" spans="2:5" ht="12.75">
      <c r="B432" s="193"/>
      <c r="C432" s="193"/>
      <c r="D432" s="170"/>
      <c r="E432" s="170"/>
    </row>
    <row r="433" spans="2:5" ht="12.75">
      <c r="B433" s="193"/>
      <c r="C433" s="193"/>
      <c r="D433" s="170"/>
      <c r="E433" s="170"/>
    </row>
    <row r="434" spans="2:5" ht="12.75">
      <c r="B434" s="193"/>
      <c r="C434" s="193"/>
      <c r="D434" s="170"/>
      <c r="E434" s="170"/>
    </row>
    <row r="435" spans="2:5" ht="12.75">
      <c r="B435" s="193"/>
      <c r="C435" s="193"/>
      <c r="D435" s="170"/>
      <c r="E435" s="170"/>
    </row>
    <row r="436" spans="2:5" ht="12.75">
      <c r="B436" s="193"/>
      <c r="C436" s="193"/>
      <c r="D436" s="170"/>
      <c r="E436" s="170"/>
    </row>
    <row r="437" spans="2:5" ht="12.75">
      <c r="B437" s="193"/>
      <c r="C437" s="193"/>
      <c r="D437" s="170"/>
      <c r="E437" s="170"/>
    </row>
    <row r="438" spans="2:5" ht="12.75">
      <c r="B438" s="193"/>
      <c r="C438" s="193"/>
      <c r="D438" s="170"/>
      <c r="E438" s="170"/>
    </row>
    <row r="439" spans="2:5" ht="12.75">
      <c r="B439" s="193"/>
      <c r="C439" s="193"/>
      <c r="D439" s="170"/>
      <c r="E439" s="170"/>
    </row>
    <row r="440" spans="2:5" ht="12.75">
      <c r="B440" s="193"/>
      <c r="C440" s="193"/>
      <c r="D440" s="170"/>
      <c r="E440" s="170"/>
    </row>
    <row r="441" spans="2:5" ht="12.75">
      <c r="B441" s="193"/>
      <c r="C441" s="193"/>
      <c r="D441" s="170"/>
      <c r="E441" s="170"/>
    </row>
    <row r="442" spans="2:5" ht="12.75">
      <c r="B442" s="193"/>
      <c r="C442" s="193"/>
      <c r="D442" s="170"/>
      <c r="E442" s="170"/>
    </row>
    <row r="443" spans="2:5" ht="12.75">
      <c r="B443" s="193"/>
      <c r="C443" s="193"/>
      <c r="D443" s="170"/>
      <c r="E443" s="170"/>
    </row>
    <row r="444" spans="2:5" ht="12.75">
      <c r="B444" s="193"/>
      <c r="C444" s="193"/>
      <c r="D444" s="170"/>
      <c r="E444" s="170"/>
    </row>
    <row r="445" spans="2:5" ht="12.75">
      <c r="B445" s="193"/>
      <c r="C445" s="193"/>
      <c r="D445" s="170"/>
      <c r="E445" s="170"/>
    </row>
    <row r="446" spans="2:5" ht="12.75">
      <c r="B446" s="193"/>
      <c r="C446" s="193"/>
      <c r="D446" s="170"/>
      <c r="E446" s="170"/>
    </row>
    <row r="447" spans="2:5" ht="12.75">
      <c r="B447" s="193"/>
      <c r="C447" s="193"/>
      <c r="D447" s="170"/>
      <c r="E447" s="170"/>
    </row>
    <row r="448" spans="2:5" ht="12.75">
      <c r="B448" s="193"/>
      <c r="C448" s="193"/>
      <c r="D448" s="170"/>
      <c r="E448" s="170"/>
    </row>
    <row r="449" spans="2:5" ht="12.75">
      <c r="B449" s="193"/>
      <c r="C449" s="193"/>
      <c r="D449" s="170"/>
      <c r="E449" s="170"/>
    </row>
    <row r="450" spans="2:5" ht="12.75">
      <c r="B450" s="193"/>
      <c r="C450" s="193"/>
      <c r="D450" s="170"/>
      <c r="E450" s="170"/>
    </row>
    <row r="451" spans="2:5" ht="12.75">
      <c r="B451" s="193"/>
      <c r="C451" s="193"/>
      <c r="D451" s="170"/>
      <c r="E451" s="170"/>
    </row>
    <row r="452" spans="2:5" ht="12.75">
      <c r="B452" s="193"/>
      <c r="C452" s="193"/>
      <c r="D452" s="170"/>
      <c r="E452" s="170"/>
    </row>
    <row r="453" spans="2:5" ht="12.75">
      <c r="B453" s="193"/>
      <c r="C453" s="193"/>
      <c r="D453" s="170"/>
      <c r="E453" s="170"/>
    </row>
    <row r="454" spans="2:5" ht="12.75">
      <c r="B454" s="193"/>
      <c r="C454" s="193"/>
      <c r="D454" s="170"/>
      <c r="E454" s="170"/>
    </row>
    <row r="455" spans="2:5" ht="12.75">
      <c r="B455" s="193"/>
      <c r="C455" s="193"/>
      <c r="D455" s="170"/>
      <c r="E455" s="170"/>
    </row>
    <row r="456" spans="2:5" ht="12.75">
      <c r="B456" s="193"/>
      <c r="C456" s="193"/>
      <c r="D456" s="170"/>
      <c r="E456" s="170"/>
    </row>
    <row r="457" spans="2:5" ht="12.75">
      <c r="B457" s="193"/>
      <c r="C457" s="193"/>
      <c r="D457" s="170"/>
      <c r="E457" s="170"/>
    </row>
    <row r="458" spans="2:5" ht="12.75">
      <c r="B458" s="193"/>
      <c r="C458" s="193"/>
      <c r="D458" s="170"/>
      <c r="E458" s="170"/>
    </row>
    <row r="459" spans="2:5" ht="12.75">
      <c r="B459" s="193"/>
      <c r="C459" s="193"/>
      <c r="D459" s="170"/>
      <c r="E459" s="170"/>
    </row>
    <row r="460" spans="2:5" ht="12.75">
      <c r="B460" s="193"/>
      <c r="C460" s="193"/>
      <c r="D460" s="170"/>
      <c r="E460" s="170"/>
    </row>
    <row r="461" spans="2:5" ht="12.75">
      <c r="B461" s="193"/>
      <c r="C461" s="193"/>
      <c r="D461" s="170"/>
      <c r="E461" s="170"/>
    </row>
    <row r="462" spans="2:5" ht="12.75">
      <c r="B462" s="193"/>
      <c r="C462" s="193"/>
      <c r="D462" s="170"/>
      <c r="E462" s="170"/>
    </row>
    <row r="463" spans="2:5" ht="12.75">
      <c r="B463" s="193"/>
      <c r="C463" s="193"/>
      <c r="D463" s="170"/>
      <c r="E463" s="170"/>
    </row>
    <row r="464" spans="2:5" ht="12.75">
      <c r="B464" s="193"/>
      <c r="C464" s="193"/>
      <c r="D464" s="170"/>
      <c r="E464" s="170"/>
    </row>
    <row r="465" spans="2:5" ht="12.75">
      <c r="B465" s="193"/>
      <c r="C465" s="193"/>
      <c r="D465" s="170"/>
      <c r="E465" s="170"/>
    </row>
    <row r="466" spans="2:5" ht="12.75">
      <c r="B466" s="193"/>
      <c r="C466" s="193"/>
      <c r="D466" s="170"/>
      <c r="E466" s="170"/>
    </row>
    <row r="467" spans="2:5" ht="12.75">
      <c r="B467" s="193"/>
      <c r="C467" s="193"/>
      <c r="D467" s="170"/>
      <c r="E467" s="170"/>
    </row>
    <row r="468" spans="2:5" ht="12.75">
      <c r="B468" s="193"/>
      <c r="C468" s="193"/>
      <c r="D468" s="170"/>
      <c r="E468" s="170"/>
    </row>
    <row r="469" spans="2:5" ht="12.75">
      <c r="B469" s="193"/>
      <c r="C469" s="193"/>
      <c r="D469" s="170"/>
      <c r="E469" s="170"/>
    </row>
    <row r="470" spans="2:5" ht="12.75">
      <c r="B470" s="193"/>
      <c r="C470" s="193"/>
      <c r="D470" s="170"/>
      <c r="E470" s="170"/>
    </row>
    <row r="471" spans="2:5" ht="12.75">
      <c r="B471" s="193"/>
      <c r="C471" s="193"/>
      <c r="D471" s="170"/>
      <c r="E471" s="170"/>
    </row>
    <row r="472" spans="2:5" ht="12.75">
      <c r="B472" s="193"/>
      <c r="C472" s="193"/>
      <c r="D472" s="170"/>
      <c r="E472" s="170"/>
    </row>
    <row r="473" spans="2:5" ht="12.75">
      <c r="B473" s="193"/>
      <c r="C473" s="193"/>
      <c r="D473" s="170"/>
      <c r="E473" s="170"/>
    </row>
    <row r="474" spans="2:5" ht="12.75">
      <c r="B474" s="193"/>
      <c r="C474" s="193"/>
      <c r="D474" s="170"/>
      <c r="E474" s="170"/>
    </row>
    <row r="475" spans="2:5" ht="12.75">
      <c r="B475" s="193"/>
      <c r="C475" s="193"/>
      <c r="D475" s="170"/>
      <c r="E475" s="170"/>
    </row>
    <row r="476" spans="2:5" ht="12.75">
      <c r="B476" s="193"/>
      <c r="C476" s="193"/>
      <c r="D476" s="170"/>
      <c r="E476" s="170"/>
    </row>
    <row r="477" spans="2:5" ht="12.75">
      <c r="B477" s="193"/>
      <c r="C477" s="193"/>
      <c r="D477" s="170"/>
      <c r="E477" s="170"/>
    </row>
    <row r="478" spans="2:5" ht="12.75">
      <c r="B478" s="193"/>
      <c r="C478" s="193"/>
      <c r="D478" s="170"/>
      <c r="E478" s="170"/>
    </row>
    <row r="479" spans="2:5" ht="12.75">
      <c r="B479" s="193"/>
      <c r="C479" s="193"/>
      <c r="D479" s="170"/>
      <c r="E479" s="170"/>
    </row>
    <row r="480" spans="2:5" ht="12.75">
      <c r="B480" s="193"/>
      <c r="C480" s="193"/>
      <c r="D480" s="170"/>
      <c r="E480" s="170"/>
    </row>
    <row r="481" spans="2:5" ht="12.75">
      <c r="B481" s="193"/>
      <c r="C481" s="193"/>
      <c r="D481" s="170"/>
      <c r="E481" s="170"/>
    </row>
    <row r="482" spans="2:5" ht="12.75">
      <c r="B482" s="193"/>
      <c r="C482" s="193"/>
      <c r="D482" s="170"/>
      <c r="E482" s="170"/>
    </row>
    <row r="483" spans="2:5" ht="12.75">
      <c r="B483" s="193"/>
      <c r="C483" s="193"/>
      <c r="D483" s="170"/>
      <c r="E483" s="170"/>
    </row>
    <row r="484" spans="2:5" ht="12.75">
      <c r="B484" s="193"/>
      <c r="C484" s="193"/>
      <c r="D484" s="170"/>
      <c r="E484" s="170"/>
    </row>
    <row r="485" spans="2:5" ht="12.75">
      <c r="B485" s="193"/>
      <c r="C485" s="193"/>
      <c r="D485" s="170"/>
      <c r="E485" s="170"/>
    </row>
    <row r="486" spans="2:5" ht="12.75">
      <c r="B486" s="193"/>
      <c r="C486" s="193"/>
      <c r="D486" s="170"/>
      <c r="E486" s="170"/>
    </row>
    <row r="487" spans="2:5" ht="12.75">
      <c r="B487" s="193"/>
      <c r="C487" s="193"/>
      <c r="D487" s="170"/>
      <c r="E487" s="170"/>
    </row>
    <row r="488" spans="2:5" ht="12.75">
      <c r="B488" s="193"/>
      <c r="C488" s="193"/>
      <c r="D488" s="170"/>
      <c r="E488" s="170"/>
    </row>
    <row r="489" spans="2:5" ht="12.75">
      <c r="B489" s="193"/>
      <c r="C489" s="193"/>
      <c r="D489" s="170"/>
      <c r="E489" s="170"/>
    </row>
    <row r="490" spans="2:5" ht="12.75">
      <c r="B490" s="193"/>
      <c r="C490" s="193"/>
      <c r="D490" s="170"/>
      <c r="E490" s="170"/>
    </row>
    <row r="491" spans="2:5" ht="12.75">
      <c r="B491" s="193"/>
      <c r="C491" s="193"/>
      <c r="D491" s="170"/>
      <c r="E491" s="170"/>
    </row>
    <row r="492" spans="2:5" ht="12.75">
      <c r="B492" s="193"/>
      <c r="C492" s="193"/>
      <c r="D492" s="170"/>
      <c r="E492" s="170"/>
    </row>
    <row r="493" spans="2:5" ht="12.75">
      <c r="B493" s="193"/>
      <c r="C493" s="193"/>
      <c r="D493" s="170"/>
      <c r="E493" s="170"/>
    </row>
    <row r="494" spans="2:5" ht="12.75">
      <c r="B494" s="193"/>
      <c r="C494" s="193"/>
      <c r="D494" s="170"/>
      <c r="E494" s="170"/>
    </row>
    <row r="495" spans="2:5" ht="12.75">
      <c r="B495" s="193"/>
      <c r="C495" s="193"/>
      <c r="D495" s="170"/>
      <c r="E495" s="170"/>
    </row>
    <row r="496" spans="2:5" ht="12.75">
      <c r="B496" s="193"/>
      <c r="C496" s="193"/>
      <c r="D496" s="170"/>
      <c r="E496" s="170"/>
    </row>
    <row r="497" spans="2:5" ht="12.75">
      <c r="B497" s="193"/>
      <c r="C497" s="193"/>
      <c r="D497" s="170"/>
      <c r="E497" s="170"/>
    </row>
    <row r="498" spans="2:5" ht="12.75">
      <c r="B498" s="193"/>
      <c r="C498" s="193"/>
      <c r="D498" s="170"/>
      <c r="E498" s="170"/>
    </row>
    <row r="499" spans="2:5" ht="12.75">
      <c r="B499" s="193"/>
      <c r="C499" s="193"/>
      <c r="D499" s="170"/>
      <c r="E499" s="170"/>
    </row>
    <row r="500" spans="2:5" ht="12.75">
      <c r="B500" s="193"/>
      <c r="C500" s="193"/>
      <c r="D500" s="170"/>
      <c r="E500" s="170"/>
    </row>
    <row r="501" spans="2:5" ht="12.75">
      <c r="B501" s="193"/>
      <c r="C501" s="193"/>
      <c r="D501" s="170"/>
      <c r="E501" s="170"/>
    </row>
    <row r="502" spans="2:5" ht="12.75">
      <c r="B502" s="193"/>
      <c r="C502" s="193"/>
      <c r="D502" s="170"/>
      <c r="E502" s="170"/>
    </row>
    <row r="503" spans="2:5" ht="12.75">
      <c r="B503" s="193"/>
      <c r="C503" s="193"/>
      <c r="D503" s="170"/>
      <c r="E503" s="170"/>
    </row>
    <row r="504" spans="2:5" ht="12.75">
      <c r="B504" s="193"/>
      <c r="C504" s="193"/>
      <c r="D504" s="170"/>
      <c r="E504" s="170"/>
    </row>
    <row r="505" spans="2:5" ht="12.75">
      <c r="B505" s="193"/>
      <c r="C505" s="193"/>
      <c r="D505" s="170"/>
      <c r="E505" s="170"/>
    </row>
    <row r="506" spans="2:5" ht="12.75">
      <c r="B506" s="193"/>
      <c r="C506" s="193"/>
      <c r="D506" s="170"/>
      <c r="E506" s="170"/>
    </row>
    <row r="507" spans="2:5" ht="12.75">
      <c r="B507" s="193"/>
      <c r="C507" s="193"/>
      <c r="D507" s="170"/>
      <c r="E507" s="170"/>
    </row>
    <row r="508" spans="2:5" ht="12.75">
      <c r="B508" s="193"/>
      <c r="C508" s="193"/>
      <c r="D508" s="170"/>
      <c r="E508" s="170"/>
    </row>
    <row r="509" spans="2:5" ht="12.75">
      <c r="B509" s="193"/>
      <c r="C509" s="193"/>
      <c r="D509" s="170"/>
      <c r="E509" s="170"/>
    </row>
    <row r="510" spans="2:5" ht="12.75">
      <c r="B510" s="193"/>
      <c r="C510" s="193"/>
      <c r="D510" s="170"/>
      <c r="E510" s="170"/>
    </row>
    <row r="511" spans="2:5" ht="12.75">
      <c r="B511" s="193"/>
      <c r="C511" s="193"/>
      <c r="D511" s="170"/>
      <c r="E511" s="170"/>
    </row>
    <row r="512" spans="2:5" ht="12.75">
      <c r="B512" s="193"/>
      <c r="C512" s="193"/>
      <c r="D512" s="170"/>
      <c r="E512" s="170"/>
    </row>
    <row r="513" spans="2:5" ht="12.75">
      <c r="B513" s="193"/>
      <c r="C513" s="193"/>
      <c r="D513" s="170"/>
      <c r="E513" s="170"/>
    </row>
    <row r="514" spans="2:5" ht="12.75">
      <c r="B514" s="193"/>
      <c r="C514" s="193"/>
      <c r="D514" s="170"/>
      <c r="E514" s="170"/>
    </row>
    <row r="515" spans="2:5" ht="12.75">
      <c r="B515" s="193"/>
      <c r="C515" s="193"/>
      <c r="D515" s="170"/>
      <c r="E515" s="170"/>
    </row>
    <row r="516" spans="2:5" ht="12.75">
      <c r="B516" s="193"/>
      <c r="C516" s="193"/>
      <c r="D516" s="170"/>
      <c r="E516" s="170"/>
    </row>
    <row r="517" spans="2:5" ht="12.75">
      <c r="B517" s="193"/>
      <c r="C517" s="193"/>
      <c r="D517" s="170"/>
      <c r="E517" s="170"/>
    </row>
    <row r="518" spans="2:5" ht="12.75">
      <c r="B518" s="193"/>
      <c r="C518" s="193"/>
      <c r="D518" s="170"/>
      <c r="E518" s="170"/>
    </row>
    <row r="519" spans="2:5" ht="12.75">
      <c r="B519" s="193"/>
      <c r="C519" s="193"/>
      <c r="D519" s="170"/>
      <c r="E519" s="170"/>
    </row>
    <row r="520" spans="2:5" ht="12.75">
      <c r="B520" s="193"/>
      <c r="C520" s="193"/>
      <c r="D520" s="170"/>
      <c r="E520" s="170"/>
    </row>
    <row r="521" spans="2:5" ht="12.75">
      <c r="B521" s="193"/>
      <c r="C521" s="193"/>
      <c r="D521" s="170"/>
      <c r="E521" s="170"/>
    </row>
    <row r="522" spans="2:5" ht="12.75">
      <c r="B522" s="193"/>
      <c r="C522" s="193"/>
      <c r="D522" s="170"/>
      <c r="E522" s="170"/>
    </row>
    <row r="523" spans="2:5" ht="12.75">
      <c r="B523" s="193"/>
      <c r="C523" s="193"/>
      <c r="D523" s="170"/>
      <c r="E523" s="170"/>
    </row>
    <row r="524" spans="2:5" ht="12.75">
      <c r="B524" s="193"/>
      <c r="C524" s="193"/>
      <c r="D524" s="170"/>
      <c r="E524" s="170"/>
    </row>
    <row r="525" spans="2:5" ht="12.75">
      <c r="B525" s="193"/>
      <c r="C525" s="193"/>
      <c r="D525" s="170"/>
      <c r="E525" s="170"/>
    </row>
    <row r="526" spans="2:5" ht="12.75">
      <c r="B526" s="193"/>
      <c r="C526" s="193"/>
      <c r="D526" s="170"/>
      <c r="E526" s="170"/>
    </row>
    <row r="527" spans="2:5" ht="12.75">
      <c r="B527" s="193"/>
      <c r="C527" s="193"/>
      <c r="D527" s="170"/>
      <c r="E527" s="170"/>
    </row>
    <row r="528" spans="2:5" ht="12.75">
      <c r="B528" s="193"/>
      <c r="C528" s="193"/>
      <c r="D528" s="170"/>
      <c r="E528" s="170"/>
    </row>
    <row r="529" spans="2:5" ht="12.75">
      <c r="B529" s="193"/>
      <c r="C529" s="193"/>
      <c r="D529" s="170"/>
      <c r="E529" s="170"/>
    </row>
    <row r="530" spans="2:5" ht="12.75">
      <c r="B530" s="193"/>
      <c r="C530" s="193"/>
      <c r="D530" s="170"/>
      <c r="E530" s="170"/>
    </row>
    <row r="531" spans="2:5" ht="12.75">
      <c r="B531" s="193"/>
      <c r="C531" s="193"/>
      <c r="D531" s="170"/>
      <c r="E531" s="170"/>
    </row>
    <row r="532" spans="2:5" ht="12.75">
      <c r="B532" s="193"/>
      <c r="C532" s="193"/>
      <c r="D532" s="170"/>
      <c r="E532" s="170"/>
    </row>
    <row r="533" spans="2:5" ht="12.75">
      <c r="B533" s="193"/>
      <c r="C533" s="193"/>
      <c r="D533" s="170"/>
      <c r="E533" s="170"/>
    </row>
    <row r="534" spans="2:5" ht="12.75">
      <c r="B534" s="193"/>
      <c r="C534" s="193"/>
      <c r="D534" s="170"/>
      <c r="E534" s="170"/>
    </row>
    <row r="535" spans="2:5" ht="12.75">
      <c r="B535" s="193"/>
      <c r="C535" s="193"/>
      <c r="D535" s="170"/>
      <c r="E535" s="170"/>
    </row>
    <row r="536" spans="2:5" ht="12.75">
      <c r="B536" s="193"/>
      <c r="C536" s="193"/>
      <c r="D536" s="170"/>
      <c r="E536" s="170"/>
    </row>
    <row r="537" spans="2:5" ht="12.75">
      <c r="B537" s="193"/>
      <c r="C537" s="193"/>
      <c r="D537" s="170"/>
      <c r="E537" s="170"/>
    </row>
    <row r="538" spans="2:5" ht="12.75">
      <c r="B538" s="193"/>
      <c r="C538" s="193"/>
      <c r="D538" s="170"/>
      <c r="E538" s="170"/>
    </row>
    <row r="539" spans="2:5" ht="12.75">
      <c r="B539" s="193"/>
      <c r="C539" s="193"/>
      <c r="D539" s="170"/>
      <c r="E539" s="170"/>
    </row>
    <row r="540" spans="2:5" ht="12.75">
      <c r="B540" s="193"/>
      <c r="C540" s="193"/>
      <c r="D540" s="170"/>
      <c r="E540" s="170"/>
    </row>
    <row r="541" spans="2:5" ht="12.75">
      <c r="B541" s="193"/>
      <c r="C541" s="193"/>
      <c r="D541" s="170"/>
      <c r="E541" s="170"/>
    </row>
    <row r="542" spans="2:5" ht="12.75">
      <c r="B542" s="193"/>
      <c r="C542" s="193"/>
      <c r="D542" s="170"/>
      <c r="E542" s="170"/>
    </row>
    <row r="543" spans="2:5" ht="12.75">
      <c r="B543" s="193"/>
      <c r="C543" s="193"/>
      <c r="D543" s="170"/>
      <c r="E543" s="170"/>
    </row>
    <row r="544" spans="2:5" ht="12.75">
      <c r="B544" s="193"/>
      <c r="C544" s="193"/>
      <c r="D544" s="170"/>
      <c r="E544" s="170"/>
    </row>
    <row r="545" spans="2:5" ht="12.75">
      <c r="B545" s="193"/>
      <c r="C545" s="193"/>
      <c r="D545" s="170"/>
      <c r="E545" s="170"/>
    </row>
    <row r="546" spans="2:5" ht="12.75">
      <c r="B546" s="193"/>
      <c r="C546" s="193"/>
      <c r="D546" s="170"/>
      <c r="E546" s="170"/>
    </row>
    <row r="547" spans="2:5" ht="12.75">
      <c r="B547" s="193"/>
      <c r="C547" s="193"/>
      <c r="D547" s="170"/>
      <c r="E547" s="170"/>
    </row>
    <row r="548" spans="2:5" ht="12.75">
      <c r="B548" s="193"/>
      <c r="C548" s="193"/>
      <c r="D548" s="170"/>
      <c r="E548" s="170"/>
    </row>
    <row r="549" spans="2:5" ht="12.75">
      <c r="B549" s="193"/>
      <c r="C549" s="193"/>
      <c r="D549" s="170"/>
      <c r="E549" s="170"/>
    </row>
    <row r="550" spans="2:5" ht="12.75">
      <c r="B550" s="193"/>
      <c r="C550" s="193"/>
      <c r="D550" s="170"/>
      <c r="E550" s="170"/>
    </row>
    <row r="551" spans="2:5" ht="12.75">
      <c r="B551" s="193"/>
      <c r="C551" s="193"/>
      <c r="D551" s="170"/>
      <c r="E551" s="170"/>
    </row>
    <row r="552" spans="2:5" ht="12.75">
      <c r="B552" s="193"/>
      <c r="C552" s="193"/>
      <c r="D552" s="170"/>
      <c r="E552" s="170"/>
    </row>
    <row r="553" spans="2:5" ht="12.75">
      <c r="B553" s="193"/>
      <c r="C553" s="193"/>
      <c r="D553" s="170"/>
      <c r="E553" s="170"/>
    </row>
    <row r="554" spans="2:5" ht="12.75">
      <c r="B554" s="193"/>
      <c r="C554" s="193"/>
      <c r="D554" s="170"/>
      <c r="E554" s="170"/>
    </row>
    <row r="555" spans="2:5" ht="12.75">
      <c r="B555" s="193"/>
      <c r="C555" s="193"/>
      <c r="D555" s="170"/>
      <c r="E555" s="170"/>
    </row>
    <row r="556" spans="2:5" ht="12.75">
      <c r="B556" s="193"/>
      <c r="C556" s="193"/>
      <c r="D556" s="170"/>
      <c r="E556" s="170"/>
    </row>
    <row r="557" spans="2:5" ht="12.75">
      <c r="B557" s="193"/>
      <c r="C557" s="193"/>
      <c r="D557" s="170"/>
      <c r="E557" s="170"/>
    </row>
    <row r="558" spans="2:5" ht="12.75">
      <c r="B558" s="193"/>
      <c r="C558" s="193"/>
      <c r="D558" s="170"/>
      <c r="E558" s="170"/>
    </row>
    <row r="559" spans="2:5" ht="12.75">
      <c r="B559" s="193"/>
      <c r="C559" s="193"/>
      <c r="D559" s="170"/>
      <c r="E559" s="170"/>
    </row>
    <row r="560" spans="2:5" ht="12.75">
      <c r="B560" s="193"/>
      <c r="C560" s="193"/>
      <c r="D560" s="170"/>
      <c r="E560" s="170"/>
    </row>
    <row r="561" spans="2:5" ht="12.75">
      <c r="B561" s="193"/>
      <c r="C561" s="193"/>
      <c r="D561" s="170"/>
      <c r="E561" s="170"/>
    </row>
    <row r="562" spans="2:5" ht="12.75">
      <c r="B562" s="193"/>
      <c r="C562" s="193"/>
      <c r="D562" s="170"/>
      <c r="E562" s="170"/>
    </row>
    <row r="563" spans="2:5" ht="12.75">
      <c r="B563" s="193"/>
      <c r="C563" s="193"/>
      <c r="D563" s="170"/>
      <c r="E563" s="170"/>
    </row>
    <row r="564" spans="2:5" ht="12.75">
      <c r="B564" s="193"/>
      <c r="C564" s="193"/>
      <c r="D564" s="170"/>
      <c r="E564" s="170"/>
    </row>
    <row r="565" spans="2:5" ht="12.75">
      <c r="B565" s="193"/>
      <c r="C565" s="193"/>
      <c r="D565" s="170"/>
      <c r="E565" s="170"/>
    </row>
    <row r="566" spans="2:5" ht="12.75">
      <c r="B566" s="193"/>
      <c r="C566" s="193"/>
      <c r="D566" s="170"/>
      <c r="E566" s="170"/>
    </row>
    <row r="567" spans="2:5" ht="12.75">
      <c r="B567" s="193"/>
      <c r="C567" s="193"/>
      <c r="D567" s="170"/>
      <c r="E567" s="170"/>
    </row>
    <row r="568" spans="2:5" ht="12.75">
      <c r="B568" s="193"/>
      <c r="C568" s="193"/>
      <c r="D568" s="170"/>
      <c r="E568" s="170"/>
    </row>
    <row r="569" spans="2:5" ht="12.75">
      <c r="B569" s="193"/>
      <c r="C569" s="193"/>
      <c r="D569" s="170"/>
      <c r="E569" s="170"/>
    </row>
    <row r="570" spans="2:5" ht="12.75">
      <c r="B570" s="193"/>
      <c r="C570" s="193"/>
      <c r="D570" s="170"/>
      <c r="E570" s="170"/>
    </row>
    <row r="571" spans="2:5" ht="12.75">
      <c r="B571" s="193"/>
      <c r="C571" s="193"/>
      <c r="D571" s="170"/>
      <c r="E571" s="170"/>
    </row>
    <row r="572" spans="2:5" ht="12.75">
      <c r="B572" s="193"/>
      <c r="C572" s="193"/>
      <c r="D572" s="170"/>
      <c r="E572" s="170"/>
    </row>
    <row r="573" spans="2:5" ht="12.75">
      <c r="B573" s="193"/>
      <c r="C573" s="193"/>
      <c r="D573" s="170"/>
      <c r="E573" s="170"/>
    </row>
    <row r="574" spans="2:5" ht="12.75">
      <c r="B574" s="193"/>
      <c r="C574" s="193"/>
      <c r="D574" s="170"/>
      <c r="E574" s="170"/>
    </row>
    <row r="575" spans="2:5" ht="12.75">
      <c r="B575" s="193"/>
      <c r="C575" s="193"/>
      <c r="D575" s="170"/>
      <c r="E575" s="170"/>
    </row>
    <row r="576" spans="2:5" ht="12.75">
      <c r="B576" s="193"/>
      <c r="C576" s="193"/>
      <c r="D576" s="170"/>
      <c r="E576" s="170"/>
    </row>
    <row r="577" spans="2:5" ht="12.75">
      <c r="B577" s="193"/>
      <c r="C577" s="193"/>
      <c r="D577" s="170"/>
      <c r="E577" s="170"/>
    </row>
    <row r="578" spans="2:5" ht="12.75">
      <c r="B578" s="193"/>
      <c r="C578" s="193"/>
      <c r="D578" s="170"/>
      <c r="E578" s="170"/>
    </row>
    <row r="579" spans="2:5" ht="12.75">
      <c r="B579" s="193"/>
      <c r="C579" s="193"/>
      <c r="D579" s="170"/>
      <c r="E579" s="170"/>
    </row>
    <row r="580" spans="2:5" ht="12.75">
      <c r="B580" s="193"/>
      <c r="C580" s="193"/>
      <c r="D580" s="170"/>
      <c r="E580" s="170"/>
    </row>
    <row r="581" spans="2:5" ht="12.75">
      <c r="B581" s="193"/>
      <c r="C581" s="193"/>
      <c r="D581" s="170"/>
      <c r="E581" s="170"/>
    </row>
    <row r="582" spans="2:5" ht="12.75">
      <c r="B582" s="193"/>
      <c r="C582" s="193"/>
      <c r="D582" s="170"/>
      <c r="E582" s="170"/>
    </row>
    <row r="583" spans="2:5" ht="12.75">
      <c r="B583" s="193"/>
      <c r="C583" s="193"/>
      <c r="D583" s="170"/>
      <c r="E583" s="170"/>
    </row>
    <row r="584" spans="2:5" ht="12.75">
      <c r="B584" s="193"/>
      <c r="C584" s="193"/>
      <c r="D584" s="170"/>
      <c r="E584" s="170"/>
    </row>
    <row r="585" spans="2:5" ht="12.75">
      <c r="B585" s="193"/>
      <c r="C585" s="193"/>
      <c r="D585" s="170"/>
      <c r="E585" s="170"/>
    </row>
    <row r="586" spans="2:5" ht="12.75">
      <c r="B586" s="193"/>
      <c r="C586" s="193"/>
      <c r="D586" s="170"/>
      <c r="E586" s="170"/>
    </row>
    <row r="587" spans="2:5" ht="12.75">
      <c r="B587" s="193"/>
      <c r="C587" s="193"/>
      <c r="D587" s="170"/>
      <c r="E587" s="170"/>
    </row>
    <row r="588" spans="2:5" ht="12.75">
      <c r="B588" s="193"/>
      <c r="C588" s="193"/>
      <c r="D588" s="170"/>
      <c r="E588" s="170"/>
    </row>
    <row r="589" spans="2:5" ht="12.75">
      <c r="B589" s="193"/>
      <c r="C589" s="193"/>
      <c r="D589" s="170"/>
      <c r="E589" s="170"/>
    </row>
    <row r="590" spans="2:5" ht="12.75">
      <c r="B590" s="193"/>
      <c r="C590" s="193"/>
      <c r="D590" s="170"/>
      <c r="E590" s="170"/>
    </row>
    <row r="591" spans="2:5" ht="12.75">
      <c r="B591" s="193"/>
      <c r="C591" s="193"/>
      <c r="D591" s="170"/>
      <c r="E591" s="170"/>
    </row>
    <row r="592" spans="2:5" ht="12.75">
      <c r="B592" s="193"/>
      <c r="C592" s="193"/>
      <c r="D592" s="170"/>
      <c r="E592" s="170"/>
    </row>
    <row r="593" spans="2:5" ht="12.75">
      <c r="B593" s="193"/>
      <c r="C593" s="193"/>
      <c r="D593" s="170"/>
      <c r="E593" s="170"/>
    </row>
    <row r="594" spans="2:5" ht="12.75">
      <c r="B594" s="193"/>
      <c r="C594" s="193"/>
      <c r="D594" s="170"/>
      <c r="E594" s="170"/>
    </row>
    <row r="595" spans="2:5" ht="12.75">
      <c r="B595" s="193"/>
      <c r="C595" s="193"/>
      <c r="D595" s="170"/>
      <c r="E595" s="170"/>
    </row>
    <row r="596" spans="2:5" ht="12.75">
      <c r="B596" s="193"/>
      <c r="C596" s="193"/>
      <c r="D596" s="170"/>
      <c r="E596" s="170"/>
    </row>
    <row r="597" spans="2:5" ht="12.75">
      <c r="B597" s="193"/>
      <c r="C597" s="193"/>
      <c r="D597" s="170"/>
      <c r="E597" s="170"/>
    </row>
    <row r="598" spans="2:5" ht="12.75">
      <c r="B598" s="193"/>
      <c r="C598" s="193"/>
      <c r="D598" s="170"/>
      <c r="E598" s="170"/>
    </row>
    <row r="599" spans="2:5" ht="12.75">
      <c r="B599" s="193"/>
      <c r="C599" s="193"/>
      <c r="D599" s="170"/>
      <c r="E599" s="170"/>
    </row>
    <row r="600" spans="2:5" ht="12.75">
      <c r="B600" s="193"/>
      <c r="C600" s="193"/>
      <c r="D600" s="170"/>
      <c r="E600" s="170"/>
    </row>
    <row r="601" spans="2:5" ht="12.75">
      <c r="B601" s="193"/>
      <c r="C601" s="193"/>
      <c r="D601" s="170"/>
      <c r="E601" s="170"/>
    </row>
    <row r="602" spans="2:5" ht="12.75">
      <c r="B602" s="193"/>
      <c r="C602" s="193"/>
      <c r="D602" s="170"/>
      <c r="E602" s="170"/>
    </row>
    <row r="603" spans="2:5" ht="12.75">
      <c r="B603" s="193"/>
      <c r="C603" s="193"/>
      <c r="D603" s="170"/>
      <c r="E603" s="170"/>
    </row>
    <row r="604" spans="2:5" ht="12.75">
      <c r="B604" s="193"/>
      <c r="C604" s="193"/>
      <c r="D604" s="170"/>
      <c r="E604" s="170"/>
    </row>
    <row r="605" spans="2:5" ht="12.75">
      <c r="B605" s="193"/>
      <c r="C605" s="193"/>
      <c r="D605" s="170"/>
      <c r="E605" s="170"/>
    </row>
    <row r="606" spans="2:5" ht="12.75">
      <c r="B606" s="193"/>
      <c r="C606" s="193"/>
      <c r="D606" s="170"/>
      <c r="E606" s="170"/>
    </row>
    <row r="607" spans="2:5" ht="12.75">
      <c r="B607" s="193"/>
      <c r="C607" s="193"/>
      <c r="D607" s="170"/>
      <c r="E607" s="170"/>
    </row>
    <row r="608" spans="2:5" ht="12.75">
      <c r="B608" s="193"/>
      <c r="C608" s="193"/>
      <c r="D608" s="170"/>
      <c r="E608" s="170"/>
    </row>
    <row r="609" spans="2:5" ht="12.75">
      <c r="B609" s="193"/>
      <c r="C609" s="193"/>
      <c r="D609" s="170"/>
      <c r="E609" s="170"/>
    </row>
    <row r="610" spans="2:5" ht="12.75">
      <c r="B610" s="193"/>
      <c r="C610" s="193"/>
      <c r="D610" s="170"/>
      <c r="E610" s="170"/>
    </row>
    <row r="611" spans="2:5" ht="12.75">
      <c r="B611" s="193"/>
      <c r="C611" s="193"/>
      <c r="D611" s="170"/>
      <c r="E611" s="170"/>
    </row>
    <row r="612" spans="2:5" ht="12.75">
      <c r="B612" s="193"/>
      <c r="C612" s="193"/>
      <c r="D612" s="170"/>
      <c r="E612" s="170"/>
    </row>
    <row r="613" spans="2:5" ht="12.75">
      <c r="B613" s="193"/>
      <c r="C613" s="193"/>
      <c r="D613" s="170"/>
      <c r="E613" s="170"/>
    </row>
    <row r="614" spans="2:5" ht="12.75">
      <c r="B614" s="193"/>
      <c r="C614" s="193"/>
      <c r="D614" s="170"/>
      <c r="E614" s="170"/>
    </row>
    <row r="615" spans="2:5" ht="12.75">
      <c r="B615" s="193"/>
      <c r="C615" s="193"/>
      <c r="D615" s="170"/>
      <c r="E615" s="170"/>
    </row>
    <row r="616" spans="2:5" ht="12.75">
      <c r="B616" s="193"/>
      <c r="C616" s="193"/>
      <c r="D616" s="170"/>
      <c r="E616" s="170"/>
    </row>
    <row r="617" spans="2:5" ht="12.75">
      <c r="B617" s="193"/>
      <c r="C617" s="193"/>
      <c r="D617" s="170"/>
      <c r="E617" s="170"/>
    </row>
    <row r="618" spans="2:5" ht="12.75">
      <c r="B618" s="193"/>
      <c r="C618" s="193"/>
      <c r="D618" s="170"/>
      <c r="E618" s="170"/>
    </row>
    <row r="619" spans="2:5" ht="12.75">
      <c r="B619" s="193"/>
      <c r="C619" s="193"/>
      <c r="D619" s="170"/>
      <c r="E619" s="170"/>
    </row>
    <row r="620" spans="2:5" ht="12.75">
      <c r="B620" s="193"/>
      <c r="C620" s="193"/>
      <c r="D620" s="170"/>
      <c r="E620" s="170"/>
    </row>
    <row r="621" spans="2:5" ht="12.75">
      <c r="B621" s="193"/>
      <c r="C621" s="193"/>
      <c r="D621" s="170"/>
      <c r="E621" s="170"/>
    </row>
    <row r="622" spans="2:5" ht="12.75">
      <c r="B622" s="193"/>
      <c r="C622" s="193"/>
      <c r="D622" s="170"/>
      <c r="E622" s="170"/>
    </row>
    <row r="623" spans="2:5" ht="12.75">
      <c r="B623" s="193"/>
      <c r="C623" s="193"/>
      <c r="D623" s="170"/>
      <c r="E623" s="170"/>
    </row>
    <row r="624" spans="2:5" ht="12.75">
      <c r="B624" s="193"/>
      <c r="C624" s="193"/>
      <c r="D624" s="170"/>
      <c r="E624" s="170"/>
    </row>
    <row r="625" spans="2:5" ht="12.75">
      <c r="B625" s="193"/>
      <c r="C625" s="193"/>
      <c r="D625" s="170"/>
      <c r="E625" s="170"/>
    </row>
    <row r="626" spans="2:5" ht="12.75">
      <c r="B626" s="193"/>
      <c r="C626" s="193"/>
      <c r="D626" s="170"/>
      <c r="E626" s="170"/>
    </row>
    <row r="627" spans="2:5" ht="12.75">
      <c r="B627" s="193"/>
      <c r="C627" s="193"/>
      <c r="D627" s="170"/>
      <c r="E627" s="170"/>
    </row>
    <row r="628" spans="2:5" ht="12.75">
      <c r="B628" s="193"/>
      <c r="C628" s="193"/>
      <c r="D628" s="170"/>
      <c r="E628" s="170"/>
    </row>
    <row r="629" spans="2:5" ht="12.75">
      <c r="B629" s="193"/>
      <c r="C629" s="193"/>
      <c r="D629" s="170"/>
      <c r="E629" s="170"/>
    </row>
    <row r="630" spans="2:5" ht="12.75">
      <c r="B630" s="193"/>
      <c r="C630" s="193"/>
      <c r="D630" s="170"/>
      <c r="E630" s="170"/>
    </row>
    <row r="631" spans="2:5" ht="12.75">
      <c r="B631" s="193"/>
      <c r="C631" s="193"/>
      <c r="D631" s="170"/>
      <c r="E631" s="170"/>
    </row>
    <row r="632" spans="2:5" ht="12.75">
      <c r="B632" s="193"/>
      <c r="C632" s="193"/>
      <c r="D632" s="170"/>
      <c r="E632" s="170"/>
    </row>
    <row r="633" spans="2:5" ht="12.75">
      <c r="B633" s="193"/>
      <c r="C633" s="193"/>
      <c r="D633" s="170"/>
      <c r="E633" s="170"/>
    </row>
    <row r="634" spans="2:5" ht="12.75">
      <c r="B634" s="193"/>
      <c r="C634" s="193"/>
      <c r="D634" s="170"/>
      <c r="E634" s="170"/>
    </row>
    <row r="635" spans="2:5" ht="12.75">
      <c r="B635" s="193"/>
      <c r="C635" s="193"/>
      <c r="D635" s="170"/>
      <c r="E635" s="170"/>
    </row>
    <row r="636" spans="2:5" ht="12.75">
      <c r="B636" s="193"/>
      <c r="C636" s="193"/>
      <c r="D636" s="170"/>
      <c r="E636" s="170"/>
    </row>
    <row r="637" spans="2:5" ht="12.75">
      <c r="B637" s="193"/>
      <c r="C637" s="193"/>
      <c r="D637" s="170"/>
      <c r="E637" s="170"/>
    </row>
    <row r="638" spans="2:5" ht="12.75">
      <c r="B638" s="193"/>
      <c r="C638" s="193"/>
      <c r="D638" s="170"/>
      <c r="E638" s="170"/>
    </row>
    <row r="639" spans="2:5" ht="12.75">
      <c r="B639" s="193"/>
      <c r="C639" s="193"/>
      <c r="D639" s="170"/>
      <c r="E639" s="170"/>
    </row>
    <row r="640" spans="2:5" ht="12.75">
      <c r="B640" s="193"/>
      <c r="C640" s="193"/>
      <c r="D640" s="170"/>
      <c r="E640" s="170"/>
    </row>
    <row r="641" spans="2:5" ht="12.75">
      <c r="B641" s="193"/>
      <c r="C641" s="193"/>
      <c r="D641" s="170"/>
      <c r="E641" s="170"/>
    </row>
    <row r="642" spans="2:5" ht="12.75">
      <c r="B642" s="193"/>
      <c r="C642" s="193"/>
      <c r="D642" s="170"/>
      <c r="E642" s="170"/>
    </row>
    <row r="643" spans="2:5" ht="12.75">
      <c r="B643" s="193"/>
      <c r="C643" s="193"/>
      <c r="D643" s="170"/>
      <c r="E643" s="170"/>
    </row>
    <row r="644" spans="2:5" ht="12.75">
      <c r="B644" s="193"/>
      <c r="C644" s="193"/>
      <c r="D644" s="170"/>
      <c r="E644" s="170"/>
    </row>
    <row r="645" spans="2:5" ht="12.75">
      <c r="B645" s="193"/>
      <c r="C645" s="193"/>
      <c r="D645" s="170"/>
      <c r="E645" s="170"/>
    </row>
    <row r="646" spans="2:5" ht="12.75">
      <c r="B646" s="193"/>
      <c r="C646" s="193"/>
      <c r="D646" s="170"/>
      <c r="E646" s="170"/>
    </row>
    <row r="647" spans="2:5" ht="12.75">
      <c r="B647" s="193"/>
      <c r="C647" s="193"/>
      <c r="D647" s="170"/>
      <c r="E647" s="170"/>
    </row>
    <row r="648" spans="2:5" ht="12.75">
      <c r="B648" s="193"/>
      <c r="C648" s="193"/>
      <c r="D648" s="170"/>
      <c r="E648" s="170"/>
    </row>
    <row r="649" spans="2:5" ht="12.75">
      <c r="B649" s="193"/>
      <c r="C649" s="193"/>
      <c r="D649" s="170"/>
      <c r="E649" s="170"/>
    </row>
    <row r="650" spans="2:5" ht="12.75">
      <c r="B650" s="193"/>
      <c r="C650" s="193"/>
      <c r="D650" s="170"/>
      <c r="E650" s="170"/>
    </row>
    <row r="651" spans="2:5" ht="12.75">
      <c r="B651" s="193"/>
      <c r="C651" s="193"/>
      <c r="D651" s="170"/>
      <c r="E651" s="170"/>
    </row>
    <row r="652" spans="2:5" ht="12.75">
      <c r="B652" s="193"/>
      <c r="C652" s="193"/>
      <c r="D652" s="170"/>
      <c r="E652" s="170"/>
    </row>
    <row r="653" spans="2:5" ht="12.75">
      <c r="B653" s="193"/>
      <c r="C653" s="193"/>
      <c r="D653" s="170"/>
      <c r="E653" s="170"/>
    </row>
    <row r="654" spans="2:5" ht="12.75">
      <c r="B654" s="193"/>
      <c r="C654" s="193"/>
      <c r="D654" s="170"/>
      <c r="E654" s="170"/>
    </row>
    <row r="655" spans="2:5" ht="12.75">
      <c r="B655" s="193"/>
      <c r="C655" s="193"/>
      <c r="D655" s="170"/>
      <c r="E655" s="170"/>
    </row>
    <row r="656" spans="2:5" ht="12.75">
      <c r="B656" s="193"/>
      <c r="C656" s="193"/>
      <c r="D656" s="170"/>
      <c r="E656" s="170"/>
    </row>
    <row r="657" spans="2:5" ht="12.75">
      <c r="B657" s="193"/>
      <c r="C657" s="193"/>
      <c r="D657" s="170"/>
      <c r="E657" s="170"/>
    </row>
    <row r="658" spans="2:5" ht="12.75">
      <c r="B658" s="193"/>
      <c r="C658" s="193"/>
      <c r="D658" s="170"/>
      <c r="E658" s="170"/>
    </row>
    <row r="659" spans="2:5" ht="12.75">
      <c r="B659" s="193"/>
      <c r="C659" s="193"/>
      <c r="D659" s="170"/>
      <c r="E659" s="170"/>
    </row>
    <row r="660" spans="2:5" ht="12.75">
      <c r="B660" s="193"/>
      <c r="C660" s="193"/>
      <c r="D660" s="170"/>
      <c r="E660" s="170"/>
    </row>
    <row r="661" spans="2:5" ht="12.75">
      <c r="B661" s="193"/>
      <c r="C661" s="193"/>
      <c r="D661" s="170"/>
      <c r="E661" s="170"/>
    </row>
    <row r="662" spans="2:5" ht="12.75">
      <c r="B662" s="193"/>
      <c r="C662" s="193"/>
      <c r="D662" s="170"/>
      <c r="E662" s="170"/>
    </row>
    <row r="663" spans="2:5" ht="12.75">
      <c r="B663" s="193"/>
      <c r="C663" s="193"/>
      <c r="D663" s="170"/>
      <c r="E663" s="170"/>
    </row>
    <row r="664" spans="2:5" ht="12.75">
      <c r="B664" s="193"/>
      <c r="C664" s="193"/>
      <c r="D664" s="170"/>
      <c r="E664" s="170"/>
    </row>
    <row r="665" spans="2:5" ht="12.75">
      <c r="B665" s="193"/>
      <c r="C665" s="193"/>
      <c r="D665" s="170"/>
      <c r="E665" s="170"/>
    </row>
    <row r="666" spans="2:5" ht="12.75">
      <c r="B666" s="193"/>
      <c r="C666" s="193"/>
      <c r="D666" s="170"/>
      <c r="E666" s="170"/>
    </row>
    <row r="667" spans="2:5" ht="12.75">
      <c r="B667" s="193"/>
      <c r="C667" s="193"/>
      <c r="D667" s="170"/>
      <c r="E667" s="170"/>
    </row>
    <row r="668" spans="2:5" ht="12.75">
      <c r="B668" s="193"/>
      <c r="C668" s="193"/>
      <c r="D668" s="170"/>
      <c r="E668" s="170"/>
    </row>
    <row r="669" spans="2:5" ht="12.75">
      <c r="B669" s="193"/>
      <c r="C669" s="193"/>
      <c r="D669" s="170"/>
      <c r="E669" s="170"/>
    </row>
    <row r="670" spans="2:5" ht="12.75">
      <c r="B670" s="193"/>
      <c r="C670" s="193"/>
      <c r="D670" s="170"/>
      <c r="E670" s="170"/>
    </row>
    <row r="671" spans="2:5" ht="12.75">
      <c r="B671" s="193"/>
      <c r="C671" s="193"/>
      <c r="D671" s="170"/>
      <c r="E671" s="170"/>
    </row>
    <row r="672" spans="2:5" ht="12.75">
      <c r="B672" s="193"/>
      <c r="C672" s="193"/>
      <c r="D672" s="170"/>
      <c r="E672" s="170"/>
    </row>
    <row r="673" spans="2:5" ht="12.75">
      <c r="B673" s="193"/>
      <c r="C673" s="193"/>
      <c r="D673" s="170"/>
      <c r="E673" s="170"/>
    </row>
    <row r="674" spans="2:5" ht="12.75">
      <c r="B674" s="193"/>
      <c r="C674" s="193"/>
      <c r="D674" s="170"/>
      <c r="E674" s="170"/>
    </row>
    <row r="675" spans="2:5" ht="12.75">
      <c r="B675" s="193"/>
      <c r="C675" s="193"/>
      <c r="D675" s="170"/>
      <c r="E675" s="170"/>
    </row>
    <row r="676" spans="2:5" ht="12.75">
      <c r="B676" s="193"/>
      <c r="C676" s="193"/>
      <c r="D676" s="170"/>
      <c r="E676" s="170"/>
    </row>
    <row r="677" spans="2:5" ht="12.75">
      <c r="B677" s="193"/>
      <c r="C677" s="193"/>
      <c r="D677" s="170"/>
      <c r="E677" s="170"/>
    </row>
    <row r="678" spans="2:5" ht="12.75">
      <c r="B678" s="193"/>
      <c r="C678" s="193"/>
      <c r="D678" s="170"/>
      <c r="E678" s="170"/>
    </row>
    <row r="679" spans="2:5" ht="12.75">
      <c r="B679" s="193"/>
      <c r="C679" s="193"/>
      <c r="D679" s="170"/>
      <c r="E679" s="170"/>
    </row>
    <row r="680" spans="2:5" ht="12.75">
      <c r="B680" s="193"/>
      <c r="C680" s="193"/>
      <c r="D680" s="170"/>
      <c r="E680" s="170"/>
    </row>
    <row r="681" spans="2:5" ht="12.75">
      <c r="B681" s="193"/>
      <c r="C681" s="193"/>
      <c r="D681" s="170"/>
      <c r="E681" s="170"/>
    </row>
    <row r="682" spans="2:5" ht="12.75">
      <c r="B682" s="193"/>
      <c r="C682" s="193"/>
      <c r="D682" s="170"/>
      <c r="E682" s="170"/>
    </row>
    <row r="683" spans="2:5" ht="12.75">
      <c r="B683" s="193"/>
      <c r="C683" s="193"/>
      <c r="D683" s="170"/>
      <c r="E683" s="170"/>
    </row>
    <row r="684" spans="2:5" ht="12.75">
      <c r="B684" s="193"/>
      <c r="C684" s="193"/>
      <c r="D684" s="170"/>
      <c r="E684" s="170"/>
    </row>
    <row r="685" spans="2:5" ht="12.75">
      <c r="B685" s="193"/>
      <c r="C685" s="193"/>
      <c r="D685" s="170"/>
      <c r="E685" s="170"/>
    </row>
    <row r="686" spans="2:5" ht="12.75">
      <c r="B686" s="193"/>
      <c r="C686" s="193"/>
      <c r="D686" s="170"/>
      <c r="E686" s="170"/>
    </row>
    <row r="687" spans="2:5" ht="12.75">
      <c r="B687" s="193"/>
      <c r="C687" s="193"/>
      <c r="D687" s="170"/>
      <c r="E687" s="170"/>
    </row>
    <row r="688" spans="2:5" ht="12.75">
      <c r="B688" s="193"/>
      <c r="C688" s="193"/>
      <c r="D688" s="170"/>
      <c r="E688" s="170"/>
    </row>
    <row r="689" spans="2:5" ht="12.75">
      <c r="B689" s="193"/>
      <c r="C689" s="193"/>
      <c r="D689" s="170"/>
      <c r="E689" s="170"/>
    </row>
    <row r="690" spans="2:5" ht="12.75">
      <c r="B690" s="193"/>
      <c r="C690" s="193"/>
      <c r="D690" s="170"/>
      <c r="E690" s="170"/>
    </row>
    <row r="691" spans="2:5" ht="12.75">
      <c r="B691" s="193"/>
      <c r="C691" s="193"/>
      <c r="D691" s="170"/>
      <c r="E691" s="170"/>
    </row>
    <row r="692" spans="2:5" ht="12.75">
      <c r="B692" s="193"/>
      <c r="C692" s="193"/>
      <c r="D692" s="170"/>
      <c r="E692" s="170"/>
    </row>
    <row r="693" spans="2:5" ht="12.75">
      <c r="B693" s="193"/>
      <c r="C693" s="193"/>
      <c r="D693" s="170"/>
      <c r="E693" s="170"/>
    </row>
    <row r="694" spans="2:5" ht="12.75">
      <c r="B694" s="193"/>
      <c r="C694" s="193"/>
      <c r="D694" s="170"/>
      <c r="E694" s="170"/>
    </row>
    <row r="695" spans="2:5" ht="12.75">
      <c r="B695" s="193"/>
      <c r="C695" s="193"/>
      <c r="D695" s="170"/>
      <c r="E695" s="170"/>
    </row>
    <row r="696" spans="2:5" ht="12.75">
      <c r="B696" s="193"/>
      <c r="C696" s="193"/>
      <c r="D696" s="170"/>
      <c r="E696" s="170"/>
    </row>
    <row r="697" spans="2:5" ht="12.75">
      <c r="B697" s="193"/>
      <c r="C697" s="193"/>
      <c r="D697" s="170"/>
      <c r="E697" s="170"/>
    </row>
    <row r="698" spans="2:5" ht="12.75">
      <c r="B698" s="193"/>
      <c r="C698" s="193"/>
      <c r="D698" s="170"/>
      <c r="E698" s="170"/>
    </row>
    <row r="699" spans="2:5" ht="12.75">
      <c r="B699" s="193"/>
      <c r="C699" s="193"/>
      <c r="D699" s="170"/>
      <c r="E699" s="170"/>
    </row>
    <row r="700" spans="2:5" ht="12.75">
      <c r="B700" s="193"/>
      <c r="C700" s="193"/>
      <c r="D700" s="170"/>
      <c r="E700" s="170"/>
    </row>
    <row r="701" spans="2:5" ht="12.75">
      <c r="B701" s="193"/>
      <c r="C701" s="193"/>
      <c r="D701" s="170"/>
      <c r="E701" s="170"/>
    </row>
    <row r="702" spans="2:5" ht="12.75">
      <c r="B702" s="193"/>
      <c r="C702" s="193"/>
      <c r="D702" s="170"/>
      <c r="E702" s="170"/>
    </row>
    <row r="703" spans="2:5" ht="12.75">
      <c r="B703" s="193"/>
      <c r="C703" s="193"/>
      <c r="D703" s="170"/>
      <c r="E703" s="170"/>
    </row>
    <row r="704" spans="2:5" ht="12.75">
      <c r="B704" s="193"/>
      <c r="C704" s="193"/>
      <c r="D704" s="170"/>
      <c r="E704" s="170"/>
    </row>
    <row r="705" spans="2:5" ht="12.75">
      <c r="B705" s="193"/>
      <c r="C705" s="193"/>
      <c r="D705" s="170"/>
      <c r="E705" s="170"/>
    </row>
    <row r="706" spans="2:5" ht="12.75">
      <c r="B706" s="193"/>
      <c r="C706" s="193"/>
      <c r="D706" s="170"/>
      <c r="E706" s="170"/>
    </row>
    <row r="707" spans="2:5" ht="12.75">
      <c r="B707" s="193"/>
      <c r="C707" s="193"/>
      <c r="D707" s="170"/>
      <c r="E707" s="170"/>
    </row>
    <row r="708" spans="2:5" ht="12.75">
      <c r="B708" s="193"/>
      <c r="C708" s="193"/>
      <c r="D708" s="170"/>
      <c r="E708" s="170"/>
    </row>
    <row r="709" spans="2:5" ht="12.75">
      <c r="B709" s="193"/>
      <c r="C709" s="193"/>
      <c r="D709" s="170"/>
      <c r="E709" s="170"/>
    </row>
    <row r="710" spans="2:5" ht="12.75">
      <c r="B710" s="193"/>
      <c r="C710" s="193"/>
      <c r="D710" s="170"/>
      <c r="E710" s="170"/>
    </row>
    <row r="711" spans="2:5" ht="12.75">
      <c r="B711" s="193"/>
      <c r="C711" s="193"/>
      <c r="D711" s="170"/>
      <c r="E711" s="170"/>
    </row>
    <row r="712" spans="2:5" ht="12.75">
      <c r="B712" s="193"/>
      <c r="C712" s="193"/>
      <c r="D712" s="170"/>
      <c r="E712" s="170"/>
    </row>
    <row r="713" spans="2:5" ht="12.75">
      <c r="B713" s="193"/>
      <c r="C713" s="193"/>
      <c r="D713" s="170"/>
      <c r="E713" s="170"/>
    </row>
    <row r="714" spans="2:5" ht="12.75">
      <c r="B714" s="193"/>
      <c r="C714" s="193"/>
      <c r="D714" s="170"/>
      <c r="E714" s="170"/>
    </row>
    <row r="715" spans="2:5" ht="12.75">
      <c r="B715" s="193"/>
      <c r="C715" s="193"/>
      <c r="D715" s="170"/>
      <c r="E715" s="170"/>
    </row>
    <row r="716" spans="2:5" ht="12.75">
      <c r="B716" s="193"/>
      <c r="C716" s="193"/>
      <c r="D716" s="170"/>
      <c r="E716" s="170"/>
    </row>
    <row r="717" spans="2:5" ht="12.75">
      <c r="B717" s="193"/>
      <c r="C717" s="193"/>
      <c r="D717" s="170"/>
      <c r="E717" s="170"/>
    </row>
    <row r="718" spans="2:5" ht="12.75">
      <c r="B718" s="193"/>
      <c r="C718" s="193"/>
      <c r="D718" s="170"/>
      <c r="E718" s="170"/>
    </row>
    <row r="719" spans="2:5" ht="12.75">
      <c r="B719" s="193"/>
      <c r="C719" s="193"/>
      <c r="D719" s="170"/>
      <c r="E719" s="170"/>
    </row>
    <row r="720" spans="2:5" ht="12.75">
      <c r="B720" s="193"/>
      <c r="C720" s="193"/>
      <c r="D720" s="170"/>
      <c r="E720" s="170"/>
    </row>
    <row r="721" spans="2:5" ht="12.75">
      <c r="B721" s="193"/>
      <c r="C721" s="193"/>
      <c r="D721" s="170"/>
      <c r="E721" s="170"/>
    </row>
    <row r="722" spans="2:5" ht="12.75">
      <c r="B722" s="193"/>
      <c r="C722" s="193"/>
      <c r="D722" s="170"/>
      <c r="E722" s="170"/>
    </row>
    <row r="723" spans="2:5" ht="12.75">
      <c r="B723" s="193"/>
      <c r="C723" s="193"/>
      <c r="D723" s="170"/>
      <c r="E723" s="170"/>
    </row>
    <row r="724" spans="2:5" ht="12.75">
      <c r="B724" s="193"/>
      <c r="C724" s="193"/>
      <c r="D724" s="170"/>
      <c r="E724" s="170"/>
    </row>
    <row r="725" spans="2:5" ht="12.75">
      <c r="B725" s="193"/>
      <c r="C725" s="193"/>
      <c r="D725" s="170"/>
      <c r="E725" s="170"/>
    </row>
    <row r="726" spans="2:5" ht="12.75">
      <c r="B726" s="193"/>
      <c r="C726" s="193"/>
      <c r="D726" s="170"/>
      <c r="E726" s="170"/>
    </row>
    <row r="727" spans="2:5" ht="12.75">
      <c r="B727" s="193"/>
      <c r="C727" s="193"/>
      <c r="D727" s="170"/>
      <c r="E727" s="170"/>
    </row>
    <row r="728" spans="2:5" ht="12.75">
      <c r="B728" s="193"/>
      <c r="C728" s="193"/>
      <c r="D728" s="170"/>
      <c r="E728" s="170"/>
    </row>
    <row r="729" spans="2:5" ht="12.75">
      <c r="B729" s="193"/>
      <c r="C729" s="193"/>
      <c r="D729" s="170"/>
      <c r="E729" s="170"/>
    </row>
    <row r="730" spans="2:5" ht="12.75">
      <c r="B730" s="193"/>
      <c r="C730" s="193"/>
      <c r="D730" s="170"/>
      <c r="E730" s="170"/>
    </row>
    <row r="731" spans="2:5" ht="12.75">
      <c r="B731" s="193"/>
      <c r="C731" s="193"/>
      <c r="D731" s="170"/>
      <c r="E731" s="170"/>
    </row>
    <row r="732" spans="2:5" ht="12.75">
      <c r="B732" s="193"/>
      <c r="C732" s="193"/>
      <c r="D732" s="170"/>
      <c r="E732" s="170"/>
    </row>
    <row r="733" spans="2:5" ht="12.75">
      <c r="B733" s="193"/>
      <c r="C733" s="193"/>
      <c r="D733" s="170"/>
      <c r="E733" s="170"/>
    </row>
    <row r="734" spans="2:5" ht="12.75">
      <c r="B734" s="193"/>
      <c r="C734" s="193"/>
      <c r="D734" s="170"/>
      <c r="E734" s="170"/>
    </row>
    <row r="735" spans="2:5" ht="12.75">
      <c r="B735" s="193"/>
      <c r="C735" s="193"/>
      <c r="D735" s="170"/>
      <c r="E735" s="170"/>
    </row>
    <row r="736" spans="2:5" ht="12.75">
      <c r="B736" s="193"/>
      <c r="C736" s="193"/>
      <c r="D736" s="170"/>
      <c r="E736" s="170"/>
    </row>
    <row r="737" spans="2:5" ht="12.75">
      <c r="B737" s="193"/>
      <c r="C737" s="193"/>
      <c r="D737" s="170"/>
      <c r="E737" s="170"/>
    </row>
    <row r="738" spans="2:5" ht="12.75">
      <c r="B738" s="193"/>
      <c r="C738" s="193"/>
      <c r="D738" s="170"/>
      <c r="E738" s="170"/>
    </row>
    <row r="739" spans="2:5" ht="12.75">
      <c r="B739" s="193"/>
      <c r="C739" s="193"/>
      <c r="D739" s="170"/>
      <c r="E739" s="170"/>
    </row>
    <row r="740" spans="2:5" ht="12.75">
      <c r="B740" s="193"/>
      <c r="C740" s="193"/>
      <c r="D740" s="170"/>
      <c r="E740" s="170"/>
    </row>
    <row r="741" spans="2:5" ht="12.75">
      <c r="B741" s="193"/>
      <c r="C741" s="193"/>
      <c r="D741" s="170"/>
      <c r="E741" s="170"/>
    </row>
    <row r="742" spans="2:5" ht="12.75">
      <c r="B742" s="193"/>
      <c r="C742" s="193"/>
      <c r="D742" s="170"/>
      <c r="E742" s="170"/>
    </row>
    <row r="743" spans="2:5" ht="12.75">
      <c r="B743" s="193"/>
      <c r="C743" s="193"/>
      <c r="D743" s="170"/>
      <c r="E743" s="170"/>
    </row>
    <row r="744" spans="2:5" ht="12.75">
      <c r="B744" s="193"/>
      <c r="C744" s="193"/>
      <c r="D744" s="170"/>
      <c r="E744" s="170"/>
    </row>
    <row r="745" spans="2:5" ht="12.75">
      <c r="B745" s="193"/>
      <c r="C745" s="193"/>
      <c r="D745" s="170"/>
      <c r="E745" s="170"/>
    </row>
    <row r="746" spans="2:5" ht="12.75">
      <c r="B746" s="193"/>
      <c r="C746" s="193"/>
      <c r="D746" s="170"/>
      <c r="E746" s="170"/>
    </row>
    <row r="747" spans="2:5" ht="12.75">
      <c r="B747" s="193"/>
      <c r="C747" s="193"/>
      <c r="D747" s="170"/>
      <c r="E747" s="170"/>
    </row>
    <row r="748" spans="2:5" ht="12.75">
      <c r="B748" s="193"/>
      <c r="C748" s="193"/>
      <c r="D748" s="170"/>
      <c r="E748" s="170"/>
    </row>
    <row r="749" spans="2:5" ht="12.75">
      <c r="B749" s="193"/>
      <c r="C749" s="193"/>
      <c r="D749" s="170"/>
      <c r="E749" s="170"/>
    </row>
    <row r="750" spans="2:5" ht="12.75">
      <c r="B750" s="193"/>
      <c r="C750" s="193"/>
      <c r="D750" s="170"/>
      <c r="E750" s="170"/>
    </row>
    <row r="751" spans="2:5" ht="12.75">
      <c r="B751" s="193"/>
      <c r="C751" s="193"/>
      <c r="D751" s="170"/>
      <c r="E751" s="170"/>
    </row>
    <row r="752" spans="2:5" ht="12.75">
      <c r="B752" s="193"/>
      <c r="C752" s="193"/>
      <c r="D752" s="170"/>
      <c r="E752" s="170"/>
    </row>
    <row r="753" spans="2:5" ht="12.75">
      <c r="B753" s="193"/>
      <c r="C753" s="193"/>
      <c r="D753" s="170"/>
      <c r="E753" s="170"/>
    </row>
    <row r="754" spans="2:5" ht="12.75">
      <c r="B754" s="193"/>
      <c r="C754" s="193"/>
      <c r="D754" s="170"/>
      <c r="E754" s="170"/>
    </row>
    <row r="755" spans="2:5" ht="12.75">
      <c r="B755" s="193"/>
      <c r="C755" s="193"/>
      <c r="D755" s="170"/>
      <c r="E755" s="170"/>
    </row>
    <row r="756" spans="2:5" ht="12.75">
      <c r="B756" s="193"/>
      <c r="C756" s="193"/>
      <c r="D756" s="170"/>
      <c r="E756" s="170"/>
    </row>
    <row r="757" spans="2:5" ht="12.75">
      <c r="B757" s="193"/>
      <c r="C757" s="193"/>
      <c r="D757" s="170"/>
      <c r="E757" s="170"/>
    </row>
    <row r="758" spans="2:5" ht="12.75">
      <c r="B758" s="193"/>
      <c r="C758" s="193"/>
      <c r="D758" s="170"/>
      <c r="E758" s="170"/>
    </row>
    <row r="759" spans="2:5" ht="12.75">
      <c r="B759" s="193"/>
      <c r="C759" s="193"/>
      <c r="D759" s="170"/>
      <c r="E759" s="170"/>
    </row>
    <row r="760" spans="2:5" ht="12.75">
      <c r="B760" s="193"/>
      <c r="C760" s="193"/>
      <c r="D760" s="170"/>
      <c r="E760" s="170"/>
    </row>
    <row r="761" spans="2:5" ht="12.75">
      <c r="B761" s="193"/>
      <c r="C761" s="193"/>
      <c r="D761" s="170"/>
      <c r="E761" s="170"/>
    </row>
    <row r="762" spans="2:5" ht="12.75">
      <c r="B762" s="193"/>
      <c r="C762" s="193"/>
      <c r="D762" s="170"/>
      <c r="E762" s="170"/>
    </row>
    <row r="763" spans="2:5" ht="12.75">
      <c r="B763" s="193"/>
      <c r="C763" s="193"/>
      <c r="D763" s="170"/>
      <c r="E763" s="170"/>
    </row>
    <row r="764" spans="2:5" ht="12.75">
      <c r="B764" s="193"/>
      <c r="C764" s="193"/>
      <c r="D764" s="170"/>
      <c r="E764" s="170"/>
    </row>
    <row r="765" spans="2:5" ht="12.75">
      <c r="B765" s="193"/>
      <c r="C765" s="193"/>
      <c r="D765" s="170"/>
      <c r="E765" s="170"/>
    </row>
  </sheetData>
  <mergeCells count="2">
    <mergeCell ref="B1:E1"/>
    <mergeCell ref="E26:E27"/>
  </mergeCells>
  <printOptions/>
  <pageMargins left="0.78" right="0.25" top="0.97" bottom="0.6" header="0.4921259845" footer="0.4921259845"/>
  <pageSetup horizontalDpi="600" verticalDpi="600" orientation="portrait" paperSize="9" r:id="rId1"/>
  <headerFooter alignWithMargins="0">
    <oddHeader>&amp;RPríloha 3c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Komarno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Pn-15</dc:creator>
  <cp:keywords/>
  <dc:description/>
  <cp:lastModifiedBy>Pn-15</cp:lastModifiedBy>
  <cp:lastPrinted>2009-12-22T14:21:55Z</cp:lastPrinted>
  <dcterms:created xsi:type="dcterms:W3CDTF">2006-09-21T06:26:54Z</dcterms:created>
  <dcterms:modified xsi:type="dcterms:W3CDTF">2010-04-22T06:04:50Z</dcterms:modified>
  <cp:category/>
  <cp:version/>
  <cp:contentType/>
  <cp:contentStatus/>
</cp:coreProperties>
</file>